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ДЧБ!$A$19</definedName>
    <definedName name="FIO" localSheetId="0">ДЧБ!$F$19</definedName>
    <definedName name="LAST_CELL" localSheetId="0">ДЧБ!$J$43</definedName>
    <definedName name="SIGN" localSheetId="0">ДЧБ!$A$19:$H$20</definedName>
  </definedNames>
  <calcPr calcId="145621"/>
</workbook>
</file>

<file path=xl/calcChain.xml><?xml version="1.0" encoding="utf-8"?>
<calcChain xmlns="http://schemas.openxmlformats.org/spreadsheetml/2006/main">
  <c r="C12" i="1" l="1"/>
  <c r="D12" i="1"/>
  <c r="E12" i="1"/>
  <c r="D22" i="1" l="1"/>
  <c r="G40" i="1"/>
  <c r="F40" i="1"/>
  <c r="F39" i="1"/>
  <c r="E38" i="1"/>
  <c r="D38" i="1"/>
  <c r="C38" i="1"/>
  <c r="G37" i="1"/>
  <c r="F37" i="1"/>
  <c r="E36" i="1"/>
  <c r="D36" i="1"/>
  <c r="C36" i="1"/>
  <c r="G35" i="1"/>
  <c r="F35" i="1"/>
  <c r="G34" i="1"/>
  <c r="F34" i="1"/>
  <c r="E33" i="1"/>
  <c r="G33" i="1" s="1"/>
  <c r="D33" i="1"/>
  <c r="C33" i="1"/>
  <c r="C32" i="1" s="1"/>
  <c r="G30" i="1"/>
  <c r="F30" i="1"/>
  <c r="E29" i="1"/>
  <c r="D29" i="1"/>
  <c r="C29" i="1"/>
  <c r="G28" i="1"/>
  <c r="F28" i="1"/>
  <c r="E27" i="1"/>
  <c r="D27" i="1"/>
  <c r="C27" i="1"/>
  <c r="G26" i="1"/>
  <c r="F26" i="1"/>
  <c r="G25" i="1"/>
  <c r="F25" i="1"/>
  <c r="E24" i="1"/>
  <c r="D24" i="1"/>
  <c r="C24" i="1"/>
  <c r="G23" i="1"/>
  <c r="F23" i="1"/>
  <c r="E22" i="1"/>
  <c r="C22" i="1"/>
  <c r="G21" i="1"/>
  <c r="F21" i="1"/>
  <c r="E20" i="1"/>
  <c r="D20" i="1"/>
  <c r="C20" i="1"/>
  <c r="F20" i="1" s="1"/>
  <c r="G19" i="1"/>
  <c r="F19" i="1"/>
  <c r="G18" i="1"/>
  <c r="F18" i="1"/>
  <c r="G17" i="1"/>
  <c r="F17" i="1"/>
  <c r="G16" i="1"/>
  <c r="F16" i="1"/>
  <c r="E15" i="1"/>
  <c r="D15" i="1"/>
  <c r="C15" i="1"/>
  <c r="G13" i="1"/>
  <c r="F13" i="1"/>
  <c r="F12" i="1"/>
  <c r="D32" i="1" l="1"/>
  <c r="C11" i="1"/>
  <c r="D11" i="1"/>
  <c r="E11" i="1"/>
  <c r="F11" i="1" s="1"/>
  <c r="F38" i="1"/>
  <c r="E32" i="1"/>
  <c r="G24" i="1"/>
  <c r="F15" i="1"/>
  <c r="F27" i="1"/>
  <c r="F36" i="1"/>
  <c r="G20" i="1"/>
  <c r="F22" i="1"/>
  <c r="F24" i="1"/>
  <c r="F29" i="1"/>
  <c r="F33" i="1"/>
  <c r="G38" i="1"/>
  <c r="G12" i="1"/>
  <c r="G15" i="1"/>
  <c r="G22" i="1"/>
  <c r="G27" i="1"/>
  <c r="G29" i="1"/>
  <c r="G36" i="1"/>
  <c r="G11" i="1" l="1"/>
  <c r="C31" i="1" l="1"/>
  <c r="C41" i="1" s="1"/>
  <c r="F32" i="1"/>
  <c r="E31" i="1"/>
  <c r="G32" i="1"/>
  <c r="D31" i="1"/>
  <c r="D41" i="1" s="1"/>
  <c r="F31" i="1" l="1"/>
  <c r="E41" i="1"/>
  <c r="G31" i="1"/>
  <c r="G41" i="1" l="1"/>
  <c r="F41" i="1"/>
</calcChain>
</file>

<file path=xl/sharedStrings.xml><?xml version="1.0" encoding="utf-8"?>
<sst xmlns="http://schemas.openxmlformats.org/spreadsheetml/2006/main" count="73" uniqueCount="72">
  <si>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</si>
  <si>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</si>
  <si>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</si>
  <si>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</si>
  <si>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</si>
  <si>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</si>
  <si>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1.03.02000.01.0000.110</t>
  </si>
  <si>
    <t>Акцизы по подакцизным товарам (продукции), производимым на территории Российской Федерации</t>
  </si>
  <si>
    <t>1.03.02230.01.0000.110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</si>
  <si>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</si>
  <si>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</si>
  <si>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</si>
  <si>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</si>
  <si>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</si>
  <si>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</si>
  <si>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</si>
  <si>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1.05.03000.01.0000.110</t>
  </si>
  <si>
    <t>Единый сельскохозяйственный налог</t>
  </si>
  <si>
    <t>1.05.03010.01.0000.110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</si>
  <si>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</si>
  <si>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</si>
  <si>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</si>
  <si>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</si>
  <si>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</si>
  <si>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</si>
  <si>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</si>
  <si>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</si>
  <si>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</si>
  <si>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</si>
  <si>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</si>
  <si>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</si>
  <si>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</si>
  <si>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</si>
  <si>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</si>
  <si>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</si>
  <si>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</si>
  <si>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</si>
  <si>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2.02.10000.00.0000.150</t>
  </si>
  <si>
    <t>Дотации бюджетам бюджетной системы Российской Федерации</t>
  </si>
  <si>
    <t>2.02.15001.00.0000.150</t>
  </si>
  <si>
    <t>Дотации на выравнивание бюджетной обеспеченности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</si>
  <si>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</si>
  <si>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</si>
  <si>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</si>
  <si>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</si>
  <si>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</si>
  <si>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</si>
  <si>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</si>
  <si>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</si>
  <si>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</si>
  <si>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</si>
  <si>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</si>
  <si>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на территориях, где отсутствуют военные комиссариаты</t>
  </si>
  <si>
    <t>Итого</t>
  </si>
  <si>
    <t>план 2021г</t>
  </si>
  <si>
    <t>выполнение плана в %</t>
  </si>
  <si>
    <t>к год.назнач.</t>
  </si>
  <si>
    <t>к кв.назнач.</t>
  </si>
  <si>
    <t>НАЛОГОВЫЕ И НЕНАЛОГОВЫЕ ДОХОДЫ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</si>
  <si>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</si>
  <si>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</si>
  <si>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</si>
  <si>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>Единица измерения руб.</t>
  </si>
  <si>
    <t xml:space="preserve"> Приложение №1</t>
  </si>
  <si>
    <t>к информации об исполнении бюджета</t>
  </si>
  <si>
    <t>Усть-Кульского муниципального образования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</si>
  <si>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</si>
  <si>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</si>
  <si>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план 9 месяцев 2021г</t>
  </si>
  <si>
    <t>кассовое исполнение на 01.10.2021</t>
  </si>
  <si>
    <t>за 9 месяцев 2021 года</t>
  </si>
  <si>
    <t xml:space="preserve">        Отчет об исполнении бюджета Усть-Кульского муниципального образования по доходам за 9 месяцев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</si>
</sst>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.0"/>
  </numFmts>
  <fonts count="9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166" fontId="3" fillId="0" borderId="1" xfId="0" applyNumberFormat="1" applyFont="1" applyBorder="1" applyAlignment="1">
      <alignment vertical="center"/>
    </xf>
    <xf numFmtId="3" fontId="3" fillId="0" borderId="1" xfId="0" applyNumberFormat="1" applyFont="1" applyFill="1" applyBorder="1" applyAlignment="1" applyProtection="1">
      <alignment vertical="center" wrapText="1"/>
    </xf>
    <xf numFmtId="0" fontId="6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/>
    </xf>
    <xf numFmtId="0" fontId="2" fillId="0" borderId="0" xfId="0" applyFont="1" applyAlignment="1"/>
    <xf numFmtId="0" fontId="7" fillId="0" borderId="0" xfId="0" applyFont="1" applyAlignment="1">
      <alignment horizontal="right"/>
    </xf>
    <xf numFmtId="0" fontId="7" fillId="0" borderId="0" xfId="0" applyFont="1" applyAlignment="1"/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center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1"/>
  <sheetViews>
    <sheetView showGridLines="0" tabSelected="1" workbookViewId="0">
      <selection activeCell="F9" sqref="F9:G9"/>
    </sheetView>
  </sheetViews>
  <sheetFormatPr defaultRowHeight="12.75" customHeight="1" outlineLevelRow="1" x14ac:dyDescent="0.2"/>
  <cols>
    <col min="1" max="1" width="15.85546875" customWidth="1"/>
    <col min="2" max="2" width="40.7109375" customWidth="1"/>
    <col min="3" max="5" width="15.42578125" customWidth="1"/>
    <col min="6" max="6" width="12.28515625" customWidth="1"/>
    <col min="7" max="7" width="10.5703125" customWidth="1"/>
    <col min="8" max="10" width="9.140625" customWidth="1"/>
  </cols>
  <sheetData>
    <row r="1" spans="1:10" ht="15" x14ac:dyDescent="0.25">
      <c r="A1" s="19"/>
      <c r="B1" s="19"/>
      <c r="C1" s="19"/>
      <c r="D1" s="19"/>
      <c r="G1" s="20" t="s">
        <v>63</v>
      </c>
      <c r="H1" s="1"/>
      <c r="I1" s="1"/>
      <c r="J1" s="1"/>
    </row>
    <row r="2" spans="1:10" ht="15" x14ac:dyDescent="0.25">
      <c r="A2" s="19"/>
      <c r="B2" s="19"/>
      <c r="C2" s="19"/>
      <c r="D2" s="19"/>
      <c r="G2" s="20" t="s">
        <v>64</v>
      </c>
      <c r="H2" s="2"/>
      <c r="I2" s="2"/>
      <c r="J2" s="2"/>
    </row>
    <row r="3" spans="1:10" ht="15" x14ac:dyDescent="0.25">
      <c r="A3" s="19"/>
      <c r="B3" s="19"/>
      <c r="C3" s="19"/>
      <c r="D3" s="19"/>
      <c r="G3" s="20" t="s">
        <v>65</v>
      </c>
      <c r="H3" s="3"/>
      <c r="I3" s="2"/>
      <c r="J3" s="2"/>
    </row>
    <row r="4" spans="1:10" ht="15" x14ac:dyDescent="0.25">
      <c r="A4" s="19"/>
      <c r="B4" s="19"/>
      <c r="C4" s="19"/>
      <c r="D4" s="19"/>
      <c r="G4" s="20" t="s">
        <v>70</v>
      </c>
      <c r="H4" s="4"/>
      <c r="I4" s="4"/>
      <c r="J4" s="4"/>
    </row>
    <row r="5" spans="1:10" ht="11.25" customHeight="1" x14ac:dyDescent="0.25">
      <c r="A5" s="19"/>
      <c r="B5" s="19"/>
      <c r="C5" s="19"/>
      <c r="D5" s="19"/>
      <c r="E5" s="21"/>
      <c r="G5" s="21"/>
    </row>
    <row r="6" spans="1:10" ht="27" customHeight="1" x14ac:dyDescent="0.25">
      <c r="A6" s="23" t="s">
        <v>71</v>
      </c>
      <c r="B6" s="23"/>
      <c r="C6" s="23"/>
      <c r="D6" s="23"/>
      <c r="E6" s="23"/>
      <c r="F6" s="23"/>
      <c r="G6" s="23"/>
    </row>
    <row r="7" spans="1:10" x14ac:dyDescent="0.2">
      <c r="A7" s="24"/>
      <c r="B7" s="24"/>
      <c r="C7" s="24"/>
      <c r="D7" s="24"/>
      <c r="E7" s="24"/>
    </row>
    <row r="8" spans="1:10" x14ac:dyDescent="0.2">
      <c r="A8" s="1" t="s">
        <v>62</v>
      </c>
      <c r="B8" s="1"/>
      <c r="C8" s="1"/>
      <c r="D8" s="1"/>
      <c r="E8" s="1"/>
      <c r="F8" s="1"/>
      <c r="G8" s="1"/>
      <c r="H8" s="1"/>
      <c r="I8" s="1"/>
      <c r="J8" s="1"/>
    </row>
    <row r="9" spans="1:10" ht="22.5" customHeight="1" x14ac:dyDescent="0.2">
      <c r="A9" s="26" t="s">
        <v>0</v>
      </c>
      <c r="B9" s="26" t="s">
        <v>1</v>
      </c>
      <c r="C9" s="27" t="s">
        <v>54</v>
      </c>
      <c r="D9" s="27" t="s">
        <v>68</v>
      </c>
      <c r="E9" s="27" t="s">
        <v>69</v>
      </c>
      <c r="F9" s="29" t="s">
        <v>55</v>
      </c>
      <c r="G9" s="30"/>
    </row>
    <row r="10" spans="1:10" ht="19.5" customHeight="1" x14ac:dyDescent="0.2">
      <c r="A10" s="26"/>
      <c r="B10" s="26"/>
      <c r="C10" s="28"/>
      <c r="D10" s="28"/>
      <c r="E10" s="28"/>
      <c r="F10" s="14" t="s">
        <v>56</v>
      </c>
      <c r="G10" s="14" t="s">
        <v>57</v>
      </c>
    </row>
    <row r="11" spans="1:10" ht="12.75" customHeight="1" x14ac:dyDescent="0.2">
      <c r="A11" s="25" t="s">
        <v>58</v>
      </c>
      <c r="B11" s="25"/>
      <c r="C11" s="15">
        <f>C12+C15+C20+C22+C24+C27+C29</f>
        <v>906100</v>
      </c>
      <c r="D11" s="15">
        <f t="shared" ref="D11:E11" si="0">D12+D15+D20+D22+D24+D27+D29</f>
        <v>591000</v>
      </c>
      <c r="E11" s="15">
        <f t="shared" si="0"/>
        <v>616549.80000000005</v>
      </c>
      <c r="F11" s="12">
        <f>E11/C11*100</f>
        <v>68.044343891402718</v>
      </c>
      <c r="G11" s="12">
        <f>E11/D11*100</f>
        <v>104.32314720812184</v>
      </c>
    </row>
    <row r="12" spans="1:10" x14ac:dyDescent="0.2">
      <c r="A12" s="5" t="s">
        <v>2</v>
      </c>
      <c r="B12" s="6" t="s">
        <v>3</v>
      </c>
      <c r="C12" s="16">
        <f t="shared" ref="C12:D12" si="1">C13+C14</f>
        <v>106000</v>
      </c>
      <c r="D12" s="16">
        <f t="shared" si="1"/>
        <v>88700</v>
      </c>
      <c r="E12" s="16">
        <f>E13+E14</f>
        <v>88709.91</v>
      </c>
      <c r="F12" s="12">
        <f t="shared" ref="F12:F41" si="2">E12/C12*100</f>
        <v>83.688594339622639</v>
      </c>
      <c r="G12" s="12">
        <f t="shared" ref="G12:G41" si="3">E12/D12*100</f>
        <v>100.01117249154454</v>
      </c>
    </row>
    <row r="13" spans="1:10" ht="68.25" customHeight="1" outlineLevel="1" x14ac:dyDescent="0.2">
      <c r="A13" s="7" t="s">
        <v>4</v>
      </c>
      <c r="B13" s="8" t="s">
        <v>5</v>
      </c>
      <c r="C13" s="22">
        <v>106000</v>
      </c>
      <c r="D13" s="22">
        <v>88700</v>
      </c>
      <c r="E13" s="17">
        <v>88709.27</v>
      </c>
      <c r="F13" s="12">
        <f t="shared" si="2"/>
        <v>83.68799056603774</v>
      </c>
      <c r="G13" s="12">
        <f t="shared" si="3"/>
        <v>100.01045095828636</v>
      </c>
    </row>
    <row r="14" spans="1:10" ht="50.25" customHeight="1" outlineLevel="1" x14ac:dyDescent="0.2">
      <c r="A14" s="7" t="s">
        <v>66</v>
      </c>
      <c r="B14" s="9" t="s">
        <v>67</v>
      </c>
      <c r="C14" s="22"/>
      <c r="D14" s="22">
        <v>0</v>
      </c>
      <c r="E14" s="17">
        <v>0.64</v>
      </c>
      <c r="F14" s="12"/>
      <c r="G14" s="12"/>
    </row>
    <row r="15" spans="1:10" ht="25.5" outlineLevel="1" x14ac:dyDescent="0.2">
      <c r="A15" s="5" t="s">
        <v>6</v>
      </c>
      <c r="B15" s="6" t="s">
        <v>7</v>
      </c>
      <c r="C15" s="16">
        <f>C16+C17+C18+C19</f>
        <v>593300</v>
      </c>
      <c r="D15" s="16">
        <f t="shared" ref="D15:E15" si="4">D16+D17+D18+D19</f>
        <v>439800</v>
      </c>
      <c r="E15" s="16">
        <f t="shared" si="4"/>
        <v>439871.88</v>
      </c>
      <c r="F15" s="12">
        <f t="shared" si="2"/>
        <v>74.139875273891803</v>
      </c>
      <c r="G15" s="12">
        <f t="shared" si="3"/>
        <v>100.01634379263302</v>
      </c>
    </row>
    <row r="16" spans="1:10" ht="63.75" outlineLevel="1" x14ac:dyDescent="0.2">
      <c r="A16" s="7" t="s">
        <v>8</v>
      </c>
      <c r="B16" s="9" t="s">
        <v>9</v>
      </c>
      <c r="C16" s="22">
        <v>276600</v>
      </c>
      <c r="D16" s="22">
        <v>199500</v>
      </c>
      <c r="E16" s="17">
        <v>199513.48</v>
      </c>
      <c r="F16" s="12">
        <f t="shared" si="2"/>
        <v>72.130686912509049</v>
      </c>
      <c r="G16" s="12">
        <f t="shared" si="3"/>
        <v>100.00675689223057</v>
      </c>
    </row>
    <row r="17" spans="1:7" ht="76.5" outlineLevel="1" x14ac:dyDescent="0.2">
      <c r="A17" s="7" t="s">
        <v>10</v>
      </c>
      <c r="B17" s="8" t="s">
        <v>11</v>
      </c>
      <c r="C17" s="22">
        <v>1900</v>
      </c>
      <c r="D17" s="22">
        <v>1400</v>
      </c>
      <c r="E17" s="17">
        <v>1426.05</v>
      </c>
      <c r="F17" s="12">
        <f t="shared" si="2"/>
        <v>75.055263157894743</v>
      </c>
      <c r="G17" s="12">
        <f t="shared" si="3"/>
        <v>101.86071428571428</v>
      </c>
    </row>
    <row r="18" spans="1:7" ht="63.75" outlineLevel="1" x14ac:dyDescent="0.2">
      <c r="A18" s="7" t="s">
        <v>12</v>
      </c>
      <c r="B18" s="9" t="s">
        <v>13</v>
      </c>
      <c r="C18" s="22">
        <v>368800</v>
      </c>
      <c r="D18" s="22">
        <v>274100</v>
      </c>
      <c r="E18" s="17">
        <v>274153.51</v>
      </c>
      <c r="F18" s="12">
        <f t="shared" si="2"/>
        <v>74.33663503253797</v>
      </c>
      <c r="G18" s="12">
        <f t="shared" si="3"/>
        <v>100.01952207223641</v>
      </c>
    </row>
    <row r="19" spans="1:7" ht="63.75" x14ac:dyDescent="0.2">
      <c r="A19" s="7" t="s">
        <v>14</v>
      </c>
      <c r="B19" s="9" t="s">
        <v>15</v>
      </c>
      <c r="C19" s="22">
        <v>-54000</v>
      </c>
      <c r="D19" s="22">
        <v>-35200</v>
      </c>
      <c r="E19" s="17">
        <v>-35221.160000000003</v>
      </c>
      <c r="F19" s="12">
        <f t="shared" si="2"/>
        <v>65.22437037037038</v>
      </c>
      <c r="G19" s="12">
        <f t="shared" si="3"/>
        <v>100.06011363636364</v>
      </c>
    </row>
    <row r="20" spans="1:7" outlineLevel="1" x14ac:dyDescent="0.2">
      <c r="A20" s="5" t="s">
        <v>16</v>
      </c>
      <c r="B20" s="6" t="s">
        <v>17</v>
      </c>
      <c r="C20" s="16">
        <f>C21</f>
        <v>26800</v>
      </c>
      <c r="D20" s="16">
        <f t="shared" ref="D20:E20" si="5">D21</f>
        <v>26800</v>
      </c>
      <c r="E20" s="16">
        <f t="shared" si="5"/>
        <v>52086.5</v>
      </c>
      <c r="F20" s="12">
        <f t="shared" si="2"/>
        <v>194.35261194029852</v>
      </c>
      <c r="G20" s="12">
        <f t="shared" si="3"/>
        <v>194.35261194029852</v>
      </c>
    </row>
    <row r="21" spans="1:7" x14ac:dyDescent="0.2">
      <c r="A21" s="7" t="s">
        <v>18</v>
      </c>
      <c r="B21" s="9" t="s">
        <v>17</v>
      </c>
      <c r="C21" s="17">
        <v>26800</v>
      </c>
      <c r="D21" s="17">
        <v>26800</v>
      </c>
      <c r="E21" s="17">
        <v>52086.5</v>
      </c>
      <c r="F21" s="12">
        <f t="shared" si="2"/>
        <v>194.35261194029852</v>
      </c>
      <c r="G21" s="12">
        <f t="shared" si="3"/>
        <v>194.35261194029852</v>
      </c>
    </row>
    <row r="22" spans="1:7" outlineLevel="1" x14ac:dyDescent="0.2">
      <c r="A22" s="5" t="s">
        <v>19</v>
      </c>
      <c r="B22" s="6" t="s">
        <v>20</v>
      </c>
      <c r="C22" s="16">
        <f>C23</f>
        <v>14000</v>
      </c>
      <c r="D22" s="16">
        <f>D23</f>
        <v>7700</v>
      </c>
      <c r="E22" s="16">
        <f t="shared" ref="E22" si="6">E23</f>
        <v>7729.61</v>
      </c>
      <c r="F22" s="12">
        <f t="shared" si="2"/>
        <v>55.211500000000001</v>
      </c>
      <c r="G22" s="12">
        <f t="shared" si="3"/>
        <v>100.38454545454545</v>
      </c>
    </row>
    <row r="23" spans="1:7" ht="38.25" x14ac:dyDescent="0.2">
      <c r="A23" s="7" t="s">
        <v>21</v>
      </c>
      <c r="B23" s="9" t="s">
        <v>22</v>
      </c>
      <c r="C23" s="17">
        <v>14000</v>
      </c>
      <c r="D23" s="17">
        <v>7700</v>
      </c>
      <c r="E23" s="17">
        <v>7729.61</v>
      </c>
      <c r="F23" s="12">
        <f t="shared" si="2"/>
        <v>55.211500000000001</v>
      </c>
      <c r="G23" s="12">
        <f t="shared" si="3"/>
        <v>100.38454545454545</v>
      </c>
    </row>
    <row r="24" spans="1:7" outlineLevel="1" x14ac:dyDescent="0.2">
      <c r="A24" s="5" t="s">
        <v>23</v>
      </c>
      <c r="B24" s="6" t="s">
        <v>24</v>
      </c>
      <c r="C24" s="16">
        <f>C25+C26</f>
        <v>147000</v>
      </c>
      <c r="D24" s="16">
        <f t="shared" ref="D24:E24" si="7">D25+D26</f>
        <v>16800</v>
      </c>
      <c r="E24" s="16">
        <f t="shared" si="7"/>
        <v>16951.900000000001</v>
      </c>
      <c r="F24" s="12">
        <f t="shared" si="2"/>
        <v>11.531904761904762</v>
      </c>
      <c r="G24" s="12">
        <f t="shared" si="3"/>
        <v>100.90416666666668</v>
      </c>
    </row>
    <row r="25" spans="1:7" outlineLevel="1" x14ac:dyDescent="0.2">
      <c r="A25" s="7" t="s">
        <v>25</v>
      </c>
      <c r="B25" s="9" t="s">
        <v>26</v>
      </c>
      <c r="C25" s="22">
        <v>22000</v>
      </c>
      <c r="D25" s="22">
        <v>14200</v>
      </c>
      <c r="E25" s="17">
        <v>14263.53</v>
      </c>
      <c r="F25" s="12">
        <f t="shared" si="2"/>
        <v>64.834227272727276</v>
      </c>
      <c r="G25" s="12">
        <f t="shared" si="3"/>
        <v>100.44739436619719</v>
      </c>
    </row>
    <row r="26" spans="1:7" x14ac:dyDescent="0.2">
      <c r="A26" s="7" t="s">
        <v>27</v>
      </c>
      <c r="B26" s="9" t="s">
        <v>28</v>
      </c>
      <c r="C26" s="22">
        <v>125000</v>
      </c>
      <c r="D26" s="22">
        <v>2600</v>
      </c>
      <c r="E26" s="17">
        <v>2688.37</v>
      </c>
      <c r="F26" s="12">
        <f t="shared" si="2"/>
        <v>2.1506959999999999</v>
      </c>
      <c r="G26" s="12">
        <f t="shared" si="3"/>
        <v>103.39884615384616</v>
      </c>
    </row>
    <row r="27" spans="1:7" ht="51" outlineLevel="1" x14ac:dyDescent="0.2">
      <c r="A27" s="5" t="s">
        <v>29</v>
      </c>
      <c r="B27" s="6" t="s">
        <v>30</v>
      </c>
      <c r="C27" s="16">
        <f>C28</f>
        <v>2000</v>
      </c>
      <c r="D27" s="16">
        <f t="shared" ref="D27:E27" si="8">D28</f>
        <v>1200</v>
      </c>
      <c r="E27" s="16">
        <f t="shared" si="8"/>
        <v>1200</v>
      </c>
      <c r="F27" s="12">
        <f t="shared" si="2"/>
        <v>60</v>
      </c>
      <c r="G27" s="12">
        <f t="shared" si="3"/>
        <v>100</v>
      </c>
    </row>
    <row r="28" spans="1:7" ht="63.75" x14ac:dyDescent="0.2">
      <c r="A28" s="7" t="s">
        <v>31</v>
      </c>
      <c r="B28" s="9" t="s">
        <v>32</v>
      </c>
      <c r="C28" s="17">
        <v>2000</v>
      </c>
      <c r="D28" s="17">
        <v>1200</v>
      </c>
      <c r="E28" s="17">
        <v>1200</v>
      </c>
      <c r="F28" s="12">
        <f t="shared" si="2"/>
        <v>60</v>
      </c>
      <c r="G28" s="12">
        <f t="shared" si="3"/>
        <v>100</v>
      </c>
    </row>
    <row r="29" spans="1:7" outlineLevel="1" x14ac:dyDescent="0.2">
      <c r="A29" s="5" t="s">
        <v>33</v>
      </c>
      <c r="B29" s="6" t="s">
        <v>34</v>
      </c>
      <c r="C29" s="16">
        <f>C30</f>
        <v>17000</v>
      </c>
      <c r="D29" s="16">
        <f t="shared" ref="D29:E29" si="9">D30</f>
        <v>10000</v>
      </c>
      <c r="E29" s="16">
        <f t="shared" si="9"/>
        <v>10000</v>
      </c>
      <c r="F29" s="12">
        <f t="shared" si="2"/>
        <v>58.82352941176471</v>
      </c>
      <c r="G29" s="12">
        <f t="shared" si="3"/>
        <v>100</v>
      </c>
    </row>
    <row r="30" spans="1:7" x14ac:dyDescent="0.2">
      <c r="A30" s="7" t="s">
        <v>35</v>
      </c>
      <c r="B30" s="9" t="s">
        <v>36</v>
      </c>
      <c r="C30" s="17">
        <v>17000</v>
      </c>
      <c r="D30" s="17">
        <v>10000</v>
      </c>
      <c r="E30" s="17">
        <v>10000</v>
      </c>
      <c r="F30" s="12">
        <f t="shared" si="2"/>
        <v>58.82352941176471</v>
      </c>
      <c r="G30" s="12">
        <f t="shared" si="3"/>
        <v>100</v>
      </c>
    </row>
    <row r="31" spans="1:7" ht="12.75" customHeight="1" outlineLevel="1" x14ac:dyDescent="0.2">
      <c r="A31" s="25" t="s">
        <v>59</v>
      </c>
      <c r="B31" s="25"/>
      <c r="C31" s="15">
        <f>C32</f>
        <v>3882300</v>
      </c>
      <c r="D31" s="15">
        <f t="shared" ref="D31:E31" si="10">D32</f>
        <v>2592462.79</v>
      </c>
      <c r="E31" s="15">
        <f t="shared" si="10"/>
        <v>2592462.79</v>
      </c>
      <c r="F31" s="12">
        <f t="shared" si="2"/>
        <v>66.776467300311666</v>
      </c>
      <c r="G31" s="12">
        <f t="shared" si="3"/>
        <v>100</v>
      </c>
    </row>
    <row r="32" spans="1:7" ht="25.5" outlineLevel="1" x14ac:dyDescent="0.2">
      <c r="A32" s="5" t="s">
        <v>60</v>
      </c>
      <c r="B32" s="13" t="s">
        <v>61</v>
      </c>
      <c r="C32" s="16">
        <f>C33+C36+C38</f>
        <v>3882300</v>
      </c>
      <c r="D32" s="16">
        <f t="shared" ref="D32:E32" si="11">D33+D36+D38</f>
        <v>2592462.79</v>
      </c>
      <c r="E32" s="16">
        <f t="shared" si="11"/>
        <v>2592462.79</v>
      </c>
      <c r="F32" s="12">
        <f t="shared" si="2"/>
        <v>66.776467300311666</v>
      </c>
      <c r="G32" s="12">
        <f t="shared" si="3"/>
        <v>100</v>
      </c>
    </row>
    <row r="33" spans="1:7" ht="25.5" x14ac:dyDescent="0.2">
      <c r="A33" s="5" t="s">
        <v>37</v>
      </c>
      <c r="B33" s="6" t="s">
        <v>38</v>
      </c>
      <c r="C33" s="16">
        <f>C34+C35</f>
        <v>3544300</v>
      </c>
      <c r="D33" s="16">
        <f t="shared" ref="D33:E33" si="12">D34+D35</f>
        <v>2309462.79</v>
      </c>
      <c r="E33" s="16">
        <f t="shared" si="12"/>
        <v>2309462.79</v>
      </c>
      <c r="F33" s="12">
        <f t="shared" si="2"/>
        <v>65.159912817763725</v>
      </c>
      <c r="G33" s="12">
        <f t="shared" si="3"/>
        <v>100</v>
      </c>
    </row>
    <row r="34" spans="1:7" outlineLevel="1" x14ac:dyDescent="0.2">
      <c r="A34" s="7" t="s">
        <v>39</v>
      </c>
      <c r="B34" s="9" t="s">
        <v>40</v>
      </c>
      <c r="C34" s="22">
        <v>271700</v>
      </c>
      <c r="D34" s="22">
        <v>203775</v>
      </c>
      <c r="E34" s="17">
        <v>203775</v>
      </c>
      <c r="F34" s="12">
        <f t="shared" si="2"/>
        <v>75</v>
      </c>
      <c r="G34" s="12">
        <f t="shared" si="3"/>
        <v>100</v>
      </c>
    </row>
    <row r="35" spans="1:7" ht="38.25" x14ac:dyDescent="0.2">
      <c r="A35" s="7" t="s">
        <v>41</v>
      </c>
      <c r="B35" s="9" t="s">
        <v>42</v>
      </c>
      <c r="C35" s="22">
        <v>3272600</v>
      </c>
      <c r="D35" s="22">
        <v>2105687.79</v>
      </c>
      <c r="E35" s="17">
        <v>2105687.79</v>
      </c>
      <c r="F35" s="12">
        <f t="shared" si="2"/>
        <v>64.342962476318519</v>
      </c>
      <c r="G35" s="12">
        <f t="shared" si="3"/>
        <v>100</v>
      </c>
    </row>
    <row r="36" spans="1:7" ht="25.5" outlineLevel="1" x14ac:dyDescent="0.2">
      <c r="A36" s="5" t="s">
        <v>43</v>
      </c>
      <c r="B36" s="6" t="s">
        <v>44</v>
      </c>
      <c r="C36" s="16">
        <f>C37</f>
        <v>200000</v>
      </c>
      <c r="D36" s="16">
        <f t="shared" ref="D36:E36" si="13">D37</f>
        <v>200000</v>
      </c>
      <c r="E36" s="16">
        <f t="shared" si="13"/>
        <v>200000</v>
      </c>
      <c r="F36" s="12">
        <f t="shared" si="2"/>
        <v>100</v>
      </c>
      <c r="G36" s="12">
        <f t="shared" si="3"/>
        <v>100</v>
      </c>
    </row>
    <row r="37" spans="1:7" ht="24.75" customHeight="1" outlineLevel="1" x14ac:dyDescent="0.2">
      <c r="A37" s="7" t="s">
        <v>45</v>
      </c>
      <c r="B37" s="9" t="s">
        <v>46</v>
      </c>
      <c r="C37" s="17">
        <v>200000</v>
      </c>
      <c r="D37" s="17">
        <v>200000</v>
      </c>
      <c r="E37" s="17">
        <v>200000</v>
      </c>
      <c r="F37" s="12">
        <f t="shared" si="2"/>
        <v>100</v>
      </c>
      <c r="G37" s="12">
        <f t="shared" si="3"/>
        <v>100</v>
      </c>
    </row>
    <row r="38" spans="1:7" ht="33" customHeight="1" x14ac:dyDescent="0.2">
      <c r="A38" s="5" t="s">
        <v>47</v>
      </c>
      <c r="B38" s="6" t="s">
        <v>48</v>
      </c>
      <c r="C38" s="16">
        <f>C39+C40</f>
        <v>138000</v>
      </c>
      <c r="D38" s="16">
        <f t="shared" ref="D38:E38" si="14">D39+D40</f>
        <v>83000</v>
      </c>
      <c r="E38" s="16">
        <f t="shared" si="14"/>
        <v>83000</v>
      </c>
      <c r="F38" s="12">
        <f t="shared" si="2"/>
        <v>60.144927536231883</v>
      </c>
      <c r="G38" s="12">
        <f t="shared" si="3"/>
        <v>100</v>
      </c>
    </row>
    <row r="39" spans="1:7" ht="28.5" customHeight="1" x14ac:dyDescent="0.2">
      <c r="A39" s="7" t="s">
        <v>49</v>
      </c>
      <c r="B39" s="9" t="s">
        <v>50</v>
      </c>
      <c r="C39" s="22">
        <v>700</v>
      </c>
      <c r="D39" s="22">
        <v>0</v>
      </c>
      <c r="E39" s="17"/>
      <c r="F39" s="12">
        <f t="shared" si="2"/>
        <v>0</v>
      </c>
      <c r="G39" s="12"/>
    </row>
    <row r="40" spans="1:7" ht="32.25" customHeight="1" x14ac:dyDescent="0.2">
      <c r="A40" s="7" t="s">
        <v>51</v>
      </c>
      <c r="B40" s="9" t="s">
        <v>52</v>
      </c>
      <c r="C40" s="22">
        <v>137300</v>
      </c>
      <c r="D40" s="22">
        <v>83000</v>
      </c>
      <c r="E40" s="17">
        <v>83000</v>
      </c>
      <c r="F40" s="12">
        <f t="shared" si="2"/>
        <v>60.451565914056815</v>
      </c>
      <c r="G40" s="12">
        <f t="shared" si="3"/>
        <v>100</v>
      </c>
    </row>
    <row r="41" spans="1:7" ht="12" customHeight="1" x14ac:dyDescent="0.25">
      <c r="A41" s="10" t="s">
        <v>53</v>
      </c>
      <c r="B41" s="11"/>
      <c r="C41" s="18">
        <f>C31+C11</f>
        <v>4788400</v>
      </c>
      <c r="D41" s="18">
        <f t="shared" ref="D41:E41" si="15">D31+D11</f>
        <v>3183462.79</v>
      </c>
      <c r="E41" s="18">
        <f t="shared" si="15"/>
        <v>3209012.59</v>
      </c>
      <c r="F41" s="12">
        <f t="shared" si="2"/>
        <v>67.016385222621338</v>
      </c>
      <c r="G41" s="12">
        <f t="shared" si="3"/>
        <v>100.80257887983667</v>
      </c>
    </row>
  </sheetData>
  <mergeCells count="10">
    <mergeCell ref="A6:G6"/>
    <mergeCell ref="A7:E7"/>
    <mergeCell ref="A31:B31"/>
    <mergeCell ref="A11:B11"/>
    <mergeCell ref="A9:A10"/>
    <mergeCell ref="B9:B10"/>
    <mergeCell ref="C9:C10"/>
    <mergeCell ref="D9:D10"/>
    <mergeCell ref="E9:E10"/>
    <mergeCell ref="F9:G9"/>
  </mergeCells>
  <pageMargins left="0.35433070866141736" right="0" top="0.39370078740157483" bottom="0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dochod1</dc:creator>
  <dc:description>POI HSSF rep:2.52.0.266</dc:description>
  <cp:lastModifiedBy>dochod1</cp:lastModifiedBy>
  <cp:lastPrinted>2021-10-19T23:58:06Z</cp:lastPrinted>
  <dcterms:created xsi:type="dcterms:W3CDTF">2021-04-12T07:27:56Z</dcterms:created>
  <dcterms:modified xsi:type="dcterms:W3CDTF">2021-10-20T00:00:50Z</dcterms:modified>
</cp:coreProperties>
</file>