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5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 l="1"/>
  <c r="I24" i="1" s="1"/>
  <c r="L22" i="1" l="1"/>
  <c r="K22" i="1"/>
  <c r="J22" i="1"/>
  <c r="J23" i="1" s="1"/>
  <c r="I23" i="1" s="1"/>
  <c r="L23" i="1"/>
  <c r="I35" i="1" l="1"/>
  <c r="I32" i="1"/>
  <c r="I22" i="1" l="1"/>
  <c r="I36" i="1" l="1"/>
  <c r="I34" i="1"/>
  <c r="I33" i="1"/>
  <c r="I31" i="1"/>
  <c r="I30" i="1"/>
  <c r="I29" i="1"/>
  <c r="I28" i="1"/>
  <c r="I27" i="1"/>
  <c r="I26" i="1"/>
  <c r="I25" i="1"/>
  <c r="K23" i="1"/>
</calcChain>
</file>

<file path=xl/sharedStrings.xml><?xml version="1.0" encoding="utf-8"?>
<sst xmlns="http://schemas.openxmlformats.org/spreadsheetml/2006/main" count="198" uniqueCount="91">
  <si>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</si>
  <si>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</si>
  <si>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</si>
  <si>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</si>
  <si>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</si>
  <si>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</si>
  <si>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</si>
  <si>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</si>
  <si>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</si>
  <si>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</si>
  <si>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</si>
  <si>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</si>
  <si>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</si>
  <si>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</si>
  <si>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</si>
  <si>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</si>
  <si>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</si>
  <si>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</si>
  <si>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</si>
  <si>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</si>
  <si>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</si>
  <si>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</si>
  <si>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</si>
  <si>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</si>
  <si>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</si>
  <si>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</si>
  <si>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</si>
  <si>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</si>
  <si>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</si>
  <si>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</si>
  <si>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</si>
  <si>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</si>
  <si>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</si>
  <si>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</si>
  <si>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</si>
  <si>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</si>
  <si>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</si>
  <si>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</si>
  <si>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</si>
  <si>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</si>
  <si>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</si>
  <si>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</si>
  <si>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</si>
  <si>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</si>
  <si>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</si>
  <si>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</si>
  <si>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</si>
  <si>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</si>
  <si>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</si>
  <si>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</si>
  <si>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</si>
  <si>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</si>
  <si>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</si>
  <si>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</si>
  <si>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</si>
  <si>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</si>
  <si>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</si>
  <si>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</si>
  <si>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</si>
  <si>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</si>
  <si>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2025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</si>
  <si>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</si>
  <si>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</si>
  <si>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</si>
  <si>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</si>
  <si>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</si>
  <si>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</si>
  <si>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</si>
  <si>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</si>
  <si>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</si>
  <si>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1020122000</t>
  </si>
  <si>
    <t>0113</t>
  </si>
  <si>
    <t>1010173150</t>
  </si>
  <si>
    <t>0203</t>
  </si>
  <si>
    <t>1010151180</t>
  </si>
  <si>
    <t>0409</t>
  </si>
  <si>
    <t>1030122000</t>
  </si>
  <si>
    <t>0412</t>
  </si>
  <si>
    <t>1040222000</t>
  </si>
  <si>
    <t>0502</t>
  </si>
  <si>
    <t>1030322000</t>
  </si>
  <si>
    <t>0503</t>
  </si>
  <si>
    <t>10302S2370</t>
  </si>
  <si>
    <t>1030222000</t>
  </si>
  <si>
    <t>1060222000</t>
  </si>
  <si>
    <t xml:space="preserve"> Глава Усть-Кульского сельского поселения                                                               Т.А. Процан</t>
  </si>
  <si>
    <t>2. Информация о закупках товаров, работ, услуг на 2025 финансовый год и на плановый период 2026 и 2027 годов:</t>
  </si>
  <si>
    <t>253381600796938160100100030000000244</t>
  </si>
  <si>
    <t>253381600796938160100100040000000247</t>
  </si>
  <si>
    <t>закупок товаров, работ, услуг на 2025 финансовый год</t>
  </si>
  <si>
    <t>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</si>
</sst>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49" fontId="9" fillId="2" borderId="10" xfId="0" applyNumberFormat="1" applyFont="1" applyFill="1" applyBorder="1" applyAlignment="1" applyProtection="1">
      <alignment vertical="center"/>
    </xf>
    <xf numFmtId="49" fontId="9" fillId="2" borderId="11" xfId="0" applyNumberFormat="1" applyFont="1" applyFill="1" applyBorder="1" applyAlignment="1" applyProtection="1">
      <alignment vertical="center"/>
    </xf>
    <xf numFmtId="49" fontId="9" fillId="2" borderId="12" xfId="0" applyNumberFormat="1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view="pageBreakPreview" topLeftCell="D22" zoomScaleNormal="100" zoomScaleSheetLayoutView="100" workbookViewId="0">
      <selection activeCell="K48" sqref="K48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7.399999999999999">
      <c r="A2" s="90" t="s">
        <v>89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ht="17.399999999999999">
      <c r="A3" s="90" t="s">
        <v>90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 ht="18">
      <c r="A4" s="78" t="s">
        <v>1</v>
      </c>
      <c r="B4" s="79"/>
      <c r="C4" s="79"/>
      <c r="D4" s="79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92" t="s">
        <v>2</v>
      </c>
      <c r="T5" s="93"/>
    </row>
    <row r="6" spans="1:20" ht="18">
      <c r="A6" s="78" t="s">
        <v>3</v>
      </c>
      <c r="B6" s="79"/>
      <c r="C6" s="79"/>
      <c r="D6" s="79"/>
      <c r="E6" s="79"/>
      <c r="F6" s="79"/>
      <c r="G6" s="86" t="s">
        <v>4</v>
      </c>
      <c r="H6" s="87"/>
      <c r="I6" s="87"/>
      <c r="J6" s="87"/>
      <c r="K6" s="87"/>
      <c r="L6" s="87"/>
      <c r="M6" s="87"/>
      <c r="N6" s="87"/>
      <c r="O6" s="87"/>
      <c r="P6" s="87"/>
      <c r="Q6" s="84" t="s">
        <v>5</v>
      </c>
      <c r="R6" s="85"/>
      <c r="S6" s="71" t="s">
        <v>6</v>
      </c>
      <c r="T6" s="57"/>
    </row>
    <row r="7" spans="1:20" ht="18">
      <c r="A7" s="79"/>
      <c r="B7" s="79"/>
      <c r="C7" s="79"/>
      <c r="D7" s="79"/>
      <c r="E7" s="79"/>
      <c r="F7" s="79"/>
      <c r="G7" s="87"/>
      <c r="H7" s="87"/>
      <c r="I7" s="87"/>
      <c r="J7" s="87"/>
      <c r="K7" s="87"/>
      <c r="L7" s="87"/>
      <c r="M7" s="87"/>
      <c r="N7" s="87"/>
      <c r="O7" s="87"/>
      <c r="P7" s="87"/>
      <c r="Q7" s="84" t="s">
        <v>7</v>
      </c>
      <c r="R7" s="85"/>
      <c r="S7" s="71" t="s">
        <v>8</v>
      </c>
      <c r="T7" s="57"/>
    </row>
    <row r="8" spans="1:20" ht="18">
      <c r="A8" s="78" t="s">
        <v>9</v>
      </c>
      <c r="B8" s="79"/>
      <c r="C8" s="79"/>
      <c r="D8" s="79"/>
      <c r="E8" s="79"/>
      <c r="F8" s="79"/>
      <c r="G8" s="86" t="s">
        <v>10</v>
      </c>
      <c r="H8" s="87"/>
      <c r="I8" s="87"/>
      <c r="J8" s="87"/>
      <c r="K8" s="87"/>
      <c r="L8" s="87"/>
      <c r="M8" s="87"/>
      <c r="N8" s="87"/>
      <c r="O8" s="87"/>
      <c r="P8" s="87"/>
      <c r="Q8" s="84" t="s">
        <v>11</v>
      </c>
      <c r="R8" s="85"/>
      <c r="S8" s="71" t="s">
        <v>12</v>
      </c>
      <c r="T8" s="57"/>
    </row>
    <row r="9" spans="1:20" ht="18">
      <c r="A9" s="78" t="s">
        <v>13</v>
      </c>
      <c r="B9" s="79"/>
      <c r="C9" s="79"/>
      <c r="D9" s="79"/>
      <c r="E9" s="79"/>
      <c r="F9" s="79"/>
      <c r="G9" s="86" t="s">
        <v>14</v>
      </c>
      <c r="H9" s="87"/>
      <c r="I9" s="87"/>
      <c r="J9" s="87"/>
      <c r="K9" s="87"/>
      <c r="L9" s="87"/>
      <c r="M9" s="87"/>
      <c r="N9" s="87"/>
      <c r="O9" s="87"/>
      <c r="P9" s="87"/>
      <c r="Q9" s="84" t="s">
        <v>15</v>
      </c>
      <c r="R9" s="85"/>
      <c r="S9" s="71" t="s">
        <v>16</v>
      </c>
      <c r="T9" s="57"/>
    </row>
    <row r="10" spans="1:20" ht="18">
      <c r="A10" s="78" t="s">
        <v>17</v>
      </c>
      <c r="B10" s="79"/>
      <c r="C10" s="79"/>
      <c r="D10" s="79"/>
      <c r="E10" s="79"/>
      <c r="F10" s="79"/>
      <c r="G10" s="86" t="s">
        <v>18</v>
      </c>
      <c r="H10" s="87"/>
      <c r="I10" s="87"/>
      <c r="J10" s="87"/>
      <c r="K10" s="87"/>
      <c r="L10" s="87"/>
      <c r="M10" s="87"/>
      <c r="N10" s="87"/>
      <c r="O10" s="87"/>
      <c r="P10" s="87"/>
      <c r="Q10" s="84" t="s">
        <v>19</v>
      </c>
      <c r="R10" s="85"/>
      <c r="S10" s="71" t="s">
        <v>20</v>
      </c>
      <c r="T10" s="57"/>
    </row>
    <row r="11" spans="1:20" ht="18">
      <c r="A11" s="78" t="s">
        <v>21</v>
      </c>
      <c r="B11" s="79"/>
      <c r="C11" s="79"/>
      <c r="D11" s="79"/>
      <c r="E11" s="79"/>
      <c r="F11" s="79"/>
      <c r="G11" s="86" t="s">
        <v>22</v>
      </c>
      <c r="H11" s="87"/>
      <c r="I11" s="87"/>
      <c r="J11" s="87"/>
      <c r="K11" s="87"/>
      <c r="L11" s="87"/>
      <c r="M11" s="87"/>
      <c r="N11" s="87"/>
      <c r="O11" s="87"/>
      <c r="P11" s="87"/>
      <c r="Q11" s="84" t="s">
        <v>5</v>
      </c>
      <c r="R11" s="85"/>
      <c r="S11" s="71" t="s">
        <v>22</v>
      </c>
      <c r="T11" s="57"/>
    </row>
    <row r="12" spans="1:20" ht="18">
      <c r="A12" s="79"/>
      <c r="B12" s="79"/>
      <c r="C12" s="79"/>
      <c r="D12" s="79"/>
      <c r="E12" s="79"/>
      <c r="F12" s="79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4" t="s">
        <v>7</v>
      </c>
      <c r="R12" s="85"/>
      <c r="S12" s="71" t="s">
        <v>22</v>
      </c>
      <c r="T12" s="57"/>
    </row>
    <row r="13" spans="1:20" ht="18">
      <c r="A13" s="78" t="s">
        <v>17</v>
      </c>
      <c r="B13" s="79"/>
      <c r="C13" s="79"/>
      <c r="D13" s="79"/>
      <c r="E13" s="79"/>
      <c r="F13" s="79"/>
      <c r="G13" s="86" t="s">
        <v>22</v>
      </c>
      <c r="H13" s="87"/>
      <c r="I13" s="87"/>
      <c r="J13" s="87"/>
      <c r="K13" s="87"/>
      <c r="L13" s="87"/>
      <c r="M13" s="87"/>
      <c r="N13" s="87"/>
      <c r="O13" s="87"/>
      <c r="P13" s="87"/>
      <c r="Q13" s="84" t="s">
        <v>19</v>
      </c>
      <c r="R13" s="85"/>
      <c r="S13" s="71" t="s">
        <v>22</v>
      </c>
      <c r="T13" s="57"/>
    </row>
    <row r="14" spans="1:20" ht="18">
      <c r="A14" s="74" t="s">
        <v>23</v>
      </c>
      <c r="B14" s="75"/>
      <c r="C14" s="75"/>
      <c r="D14" s="75"/>
      <c r="E14" s="75"/>
      <c r="F14" s="75"/>
      <c r="G14" s="76" t="s">
        <v>24</v>
      </c>
      <c r="H14" s="77"/>
      <c r="I14" s="77"/>
      <c r="J14" s="77"/>
      <c r="K14" s="77"/>
      <c r="L14" s="77"/>
      <c r="M14" s="77"/>
      <c r="N14" s="77"/>
      <c r="O14" s="77"/>
      <c r="P14" s="77"/>
      <c r="Q14" s="84" t="s">
        <v>25</v>
      </c>
      <c r="R14" s="85"/>
      <c r="S14" s="71" t="s">
        <v>26</v>
      </c>
      <c r="T14" s="57"/>
    </row>
    <row r="15" spans="1:20" ht="18">
      <c r="A15" s="78" t="s">
        <v>86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80" t="s">
        <v>22</v>
      </c>
      <c r="Q16" s="81"/>
      <c r="R16" s="81"/>
      <c r="S16" s="81"/>
      <c r="T16" s="1"/>
    </row>
    <row r="17" spans="1:20" ht="18">
      <c r="A17" s="71" t="s">
        <v>27</v>
      </c>
      <c r="B17" s="71" t="s">
        <v>28</v>
      </c>
      <c r="C17" s="71" t="s">
        <v>29</v>
      </c>
      <c r="D17" s="57"/>
      <c r="E17" s="57"/>
      <c r="F17" s="57"/>
      <c r="G17" s="57"/>
      <c r="H17" s="82" t="s">
        <v>30</v>
      </c>
      <c r="I17" s="71" t="s">
        <v>31</v>
      </c>
      <c r="J17" s="57"/>
      <c r="K17" s="57"/>
      <c r="L17" s="57"/>
      <c r="M17" s="57"/>
      <c r="N17" s="71" t="s">
        <v>32</v>
      </c>
      <c r="O17" s="71" t="s">
        <v>33</v>
      </c>
      <c r="P17" s="57"/>
      <c r="Q17" s="57"/>
      <c r="R17" s="71" t="s">
        <v>34</v>
      </c>
      <c r="S17" s="57"/>
      <c r="T17" s="57"/>
    </row>
    <row r="18" spans="1:20" ht="18">
      <c r="A18" s="57"/>
      <c r="B18" s="57"/>
      <c r="C18" s="71" t="s">
        <v>35</v>
      </c>
      <c r="D18" s="57"/>
      <c r="E18" s="57"/>
      <c r="F18" s="71" t="s">
        <v>36</v>
      </c>
      <c r="G18" s="57"/>
      <c r="H18" s="83"/>
      <c r="I18" s="72" t="s">
        <v>37</v>
      </c>
      <c r="J18" s="71" t="s">
        <v>38</v>
      </c>
      <c r="K18" s="71" t="s">
        <v>39</v>
      </c>
      <c r="L18" s="57"/>
      <c r="M18" s="71" t="s">
        <v>40</v>
      </c>
      <c r="N18" s="57"/>
      <c r="O18" s="57"/>
      <c r="P18" s="57"/>
      <c r="Q18" s="57"/>
      <c r="R18" s="57"/>
      <c r="S18" s="57"/>
      <c r="T18" s="57"/>
    </row>
    <row r="19" spans="1:20">
      <c r="A19" s="57"/>
      <c r="B19" s="57"/>
      <c r="C19" s="57"/>
      <c r="D19" s="57"/>
      <c r="E19" s="57"/>
      <c r="F19" s="57"/>
      <c r="G19" s="57"/>
      <c r="H19" s="83"/>
      <c r="I19" s="73"/>
      <c r="J19" s="57"/>
      <c r="K19" s="71" t="s">
        <v>41</v>
      </c>
      <c r="L19" s="71" t="s">
        <v>42</v>
      </c>
      <c r="M19" s="57"/>
      <c r="N19" s="57"/>
      <c r="O19" s="57"/>
      <c r="P19" s="57"/>
      <c r="Q19" s="57"/>
      <c r="R19" s="57"/>
      <c r="S19" s="57"/>
      <c r="T19" s="57"/>
    </row>
    <row r="20" spans="1:20" ht="18">
      <c r="A20" s="57"/>
      <c r="B20" s="57"/>
      <c r="C20" s="3" t="s">
        <v>43</v>
      </c>
      <c r="D20" s="71" t="s">
        <v>44</v>
      </c>
      <c r="E20" s="57"/>
      <c r="F20" s="57"/>
      <c r="G20" s="57"/>
      <c r="H20" s="83"/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ht="93" customHeight="1">
      <c r="A21" s="4" t="s">
        <v>45</v>
      </c>
      <c r="B21" s="4" t="s">
        <v>46</v>
      </c>
      <c r="C21" s="4" t="s">
        <v>47</v>
      </c>
      <c r="D21" s="56" t="s">
        <v>48</v>
      </c>
      <c r="E21" s="57"/>
      <c r="F21" s="56" t="s">
        <v>49</v>
      </c>
      <c r="G21" s="57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56" t="s">
        <v>57</v>
      </c>
      <c r="P21" s="57"/>
      <c r="Q21" s="57"/>
      <c r="R21" s="56" t="s">
        <v>16</v>
      </c>
      <c r="S21" s="57"/>
      <c r="T21" s="57"/>
    </row>
    <row r="22" spans="1:20" s="32" customFormat="1" ht="72">
      <c r="A22" s="27" t="s">
        <v>59</v>
      </c>
      <c r="B22" s="27" t="s">
        <v>87</v>
      </c>
      <c r="C22" s="28" t="s">
        <v>22</v>
      </c>
      <c r="D22" s="67" t="s">
        <v>22</v>
      </c>
      <c r="E22" s="68"/>
      <c r="F22" s="69" t="s">
        <v>58</v>
      </c>
      <c r="G22" s="70"/>
      <c r="H22" s="27" t="s">
        <v>60</v>
      </c>
      <c r="I22" s="29">
        <f>J22+K22+L22+M22</f>
        <v>1720649.14</v>
      </c>
      <c r="J22" s="30">
        <f>J25+J27+J28+J29+J30+J32+J33+J35+J36</f>
        <v>1476249.14</v>
      </c>
      <c r="K22" s="30">
        <f>K25+K27+K28+K29</f>
        <v>122200</v>
      </c>
      <c r="L22" s="30">
        <f>L25+L27+L28+L29</f>
        <v>122200</v>
      </c>
      <c r="M22" s="30">
        <v>0</v>
      </c>
      <c r="N22" s="31" t="s">
        <v>22</v>
      </c>
      <c r="O22" s="69" t="s">
        <v>22</v>
      </c>
      <c r="P22" s="70"/>
      <c r="Q22" s="70"/>
      <c r="R22" s="69" t="s">
        <v>22</v>
      </c>
      <c r="S22" s="70"/>
      <c r="T22" s="70"/>
    </row>
    <row r="23" spans="1:20" s="32" customFormat="1" ht="72">
      <c r="A23" s="27" t="s">
        <v>61</v>
      </c>
      <c r="B23" s="27" t="s">
        <v>88</v>
      </c>
      <c r="C23" s="28" t="s">
        <v>22</v>
      </c>
      <c r="D23" s="67" t="s">
        <v>22</v>
      </c>
      <c r="E23" s="68"/>
      <c r="F23" s="69" t="s">
        <v>58</v>
      </c>
      <c r="G23" s="70"/>
      <c r="H23" s="27" t="s">
        <v>60</v>
      </c>
      <c r="I23" s="29">
        <f>SUM(J23:L23)</f>
        <v>599858.0299999998</v>
      </c>
      <c r="J23" s="30">
        <f>J24-J22</f>
        <v>347858.0299999998</v>
      </c>
      <c r="K23" s="33">
        <f>K24-K22</f>
        <v>126000</v>
      </c>
      <c r="L23" s="33">
        <f>L24-L22</f>
        <v>126000</v>
      </c>
      <c r="M23" s="34">
        <v>0</v>
      </c>
      <c r="N23" s="31" t="s">
        <v>22</v>
      </c>
      <c r="O23" s="69" t="s">
        <v>22</v>
      </c>
      <c r="P23" s="70"/>
      <c r="Q23" s="70"/>
      <c r="R23" s="69" t="s">
        <v>22</v>
      </c>
      <c r="S23" s="70"/>
      <c r="T23" s="70"/>
    </row>
    <row r="24" spans="1:20" ht="25.2">
      <c r="A24" s="61" t="s">
        <v>62</v>
      </c>
      <c r="B24" s="62"/>
      <c r="C24" s="62"/>
      <c r="D24" s="62"/>
      <c r="E24" s="62"/>
      <c r="F24" s="62"/>
      <c r="G24" s="62"/>
      <c r="H24" s="63"/>
      <c r="I24" s="17">
        <f>SUM(J24:L24)</f>
        <v>2320507.17</v>
      </c>
      <c r="J24" s="18">
        <f>SUM(J25:J37)</f>
        <v>1824107.1699999997</v>
      </c>
      <c r="K24" s="18">
        <f>SUM(K25:K29)</f>
        <v>248200</v>
      </c>
      <c r="L24" s="18">
        <f>SUM(L25:L29)</f>
        <v>248200</v>
      </c>
      <c r="M24" s="10" t="s">
        <v>63</v>
      </c>
      <c r="N24" s="4" t="s">
        <v>22</v>
      </c>
      <c r="O24" s="56" t="s">
        <v>22</v>
      </c>
      <c r="P24" s="57"/>
      <c r="Q24" s="57"/>
      <c r="R24" s="56" t="s">
        <v>22</v>
      </c>
      <c r="S24" s="57"/>
      <c r="T24" s="57"/>
    </row>
    <row r="25" spans="1:20" ht="36" customHeight="1">
      <c r="A25" s="64" t="s">
        <v>64</v>
      </c>
      <c r="B25" s="65"/>
      <c r="C25" s="65"/>
      <c r="D25" s="66"/>
      <c r="E25" s="11" t="s">
        <v>65</v>
      </c>
      <c r="F25" s="11" t="s">
        <v>66</v>
      </c>
      <c r="G25" s="11" t="s">
        <v>67</v>
      </c>
      <c r="H25" s="11" t="s">
        <v>68</v>
      </c>
      <c r="I25" s="19">
        <f>J25+K25+L25</f>
        <v>284858.40000000002</v>
      </c>
      <c r="J25" s="20">
        <v>106858.4</v>
      </c>
      <c r="K25" s="20">
        <v>89000</v>
      </c>
      <c r="L25" s="20">
        <v>89000</v>
      </c>
      <c r="M25" s="12" t="s">
        <v>63</v>
      </c>
      <c r="N25" s="4"/>
      <c r="O25" s="56" t="s">
        <v>22</v>
      </c>
      <c r="P25" s="57"/>
      <c r="Q25" s="57"/>
      <c r="R25" s="56" t="s">
        <v>22</v>
      </c>
      <c r="S25" s="57"/>
      <c r="T25" s="57"/>
    </row>
    <row r="26" spans="1:20" ht="25.2">
      <c r="A26" s="46" t="s">
        <v>64</v>
      </c>
      <c r="B26" s="47"/>
      <c r="C26" s="47"/>
      <c r="D26" s="47"/>
      <c r="E26" s="11" t="s">
        <v>65</v>
      </c>
      <c r="F26" s="11" t="s">
        <v>66</v>
      </c>
      <c r="G26" s="11" t="s">
        <v>67</v>
      </c>
      <c r="H26" s="11" t="s">
        <v>69</v>
      </c>
      <c r="I26" s="19">
        <f>J26+K26+L26</f>
        <v>375803.08</v>
      </c>
      <c r="J26" s="20">
        <v>123803.08</v>
      </c>
      <c r="K26" s="20">
        <v>126000</v>
      </c>
      <c r="L26" s="20">
        <v>126000</v>
      </c>
      <c r="M26" s="12" t="s">
        <v>63</v>
      </c>
      <c r="N26" s="4"/>
      <c r="O26" s="56" t="s">
        <v>22</v>
      </c>
      <c r="P26" s="57"/>
      <c r="Q26" s="57"/>
      <c r="R26" s="56" t="s">
        <v>22</v>
      </c>
      <c r="S26" s="57"/>
      <c r="T26" s="57"/>
    </row>
    <row r="27" spans="1:20" ht="25.2">
      <c r="A27" s="46" t="s">
        <v>64</v>
      </c>
      <c r="B27" s="47"/>
      <c r="C27" s="47"/>
      <c r="D27" s="47"/>
      <c r="E27" s="11" t="s">
        <v>65</v>
      </c>
      <c r="F27" s="11" t="s">
        <v>66</v>
      </c>
      <c r="G27" s="11" t="s">
        <v>70</v>
      </c>
      <c r="H27" s="11" t="s">
        <v>68</v>
      </c>
      <c r="I27" s="19">
        <f t="shared" ref="I27:I36" si="0">J27+K27+L27</f>
        <v>30600</v>
      </c>
      <c r="J27" s="20">
        <v>4200</v>
      </c>
      <c r="K27" s="20">
        <v>13200</v>
      </c>
      <c r="L27" s="20">
        <v>13200</v>
      </c>
      <c r="M27" s="12" t="s">
        <v>63</v>
      </c>
      <c r="N27" s="4" t="s">
        <v>22</v>
      </c>
      <c r="O27" s="56" t="s">
        <v>22</v>
      </c>
      <c r="P27" s="57"/>
      <c r="Q27" s="57"/>
      <c r="R27" s="56" t="s">
        <v>22</v>
      </c>
      <c r="S27" s="57"/>
      <c r="T27" s="57"/>
    </row>
    <row r="28" spans="1:20" ht="25.2">
      <c r="A28" s="46" t="s">
        <v>64</v>
      </c>
      <c r="B28" s="47"/>
      <c r="C28" s="47"/>
      <c r="D28" s="47"/>
      <c r="E28" s="11" t="s">
        <v>65</v>
      </c>
      <c r="F28" s="11" t="s">
        <v>71</v>
      </c>
      <c r="G28" s="11" t="s">
        <v>72</v>
      </c>
      <c r="H28" s="11" t="s">
        <v>68</v>
      </c>
      <c r="I28" s="19">
        <f t="shared" si="0"/>
        <v>2100</v>
      </c>
      <c r="J28" s="20">
        <v>700</v>
      </c>
      <c r="K28" s="20">
        <v>700</v>
      </c>
      <c r="L28" s="20">
        <v>700</v>
      </c>
      <c r="M28" s="12" t="s">
        <v>63</v>
      </c>
      <c r="N28" s="4" t="s">
        <v>22</v>
      </c>
      <c r="O28" s="56" t="s">
        <v>22</v>
      </c>
      <c r="P28" s="57"/>
      <c r="Q28" s="57"/>
      <c r="R28" s="56" t="s">
        <v>22</v>
      </c>
      <c r="S28" s="57"/>
      <c r="T28" s="57"/>
    </row>
    <row r="29" spans="1:20" ht="25.2">
      <c r="A29" s="46" t="s">
        <v>64</v>
      </c>
      <c r="B29" s="47"/>
      <c r="C29" s="47"/>
      <c r="D29" s="47"/>
      <c r="E29" s="11" t="s">
        <v>65</v>
      </c>
      <c r="F29" s="11" t="s">
        <v>73</v>
      </c>
      <c r="G29" s="11" t="s">
        <v>74</v>
      </c>
      <c r="H29" s="11" t="s">
        <v>68</v>
      </c>
      <c r="I29" s="19">
        <f t="shared" si="0"/>
        <v>58000</v>
      </c>
      <c r="J29" s="20">
        <v>19400</v>
      </c>
      <c r="K29" s="20">
        <v>19300</v>
      </c>
      <c r="L29" s="20">
        <v>19300</v>
      </c>
      <c r="M29" s="12" t="s">
        <v>63</v>
      </c>
      <c r="N29" s="4" t="s">
        <v>22</v>
      </c>
      <c r="O29" s="56" t="s">
        <v>22</v>
      </c>
      <c r="P29" s="57"/>
      <c r="Q29" s="57"/>
      <c r="R29" s="56" t="s">
        <v>22</v>
      </c>
      <c r="S29" s="57"/>
      <c r="T29" s="57"/>
    </row>
    <row r="30" spans="1:20" ht="25.2">
      <c r="A30" s="46" t="s">
        <v>64</v>
      </c>
      <c r="B30" s="47"/>
      <c r="C30" s="47"/>
      <c r="D30" s="47"/>
      <c r="E30" s="11" t="s">
        <v>65</v>
      </c>
      <c r="F30" s="11" t="s">
        <v>75</v>
      </c>
      <c r="G30" s="11" t="s">
        <v>76</v>
      </c>
      <c r="H30" s="11" t="s">
        <v>68</v>
      </c>
      <c r="I30" s="19">
        <f t="shared" si="0"/>
        <v>908650.61</v>
      </c>
      <c r="J30" s="20">
        <v>908650.61</v>
      </c>
      <c r="K30" s="20">
        <v>0</v>
      </c>
      <c r="L30" s="20">
        <v>0</v>
      </c>
      <c r="M30" s="12" t="s">
        <v>63</v>
      </c>
      <c r="N30" s="4" t="s">
        <v>22</v>
      </c>
      <c r="O30" s="56" t="s">
        <v>22</v>
      </c>
      <c r="P30" s="57"/>
      <c r="Q30" s="57"/>
      <c r="R30" s="56" t="s">
        <v>22</v>
      </c>
      <c r="S30" s="57"/>
      <c r="T30" s="57"/>
    </row>
    <row r="31" spans="1:20" ht="25.2">
      <c r="A31" s="46" t="s">
        <v>64</v>
      </c>
      <c r="B31" s="47"/>
      <c r="C31" s="47"/>
      <c r="D31" s="47"/>
      <c r="E31" s="11" t="s">
        <v>65</v>
      </c>
      <c r="F31" s="11" t="s">
        <v>75</v>
      </c>
      <c r="G31" s="11" t="s">
        <v>76</v>
      </c>
      <c r="H31" s="11" t="s">
        <v>69</v>
      </c>
      <c r="I31" s="19">
        <f t="shared" si="0"/>
        <v>219590.77</v>
      </c>
      <c r="J31" s="20">
        <v>219590.77</v>
      </c>
      <c r="K31" s="20">
        <v>0</v>
      </c>
      <c r="L31" s="20">
        <v>0</v>
      </c>
      <c r="M31" s="12" t="s">
        <v>63</v>
      </c>
      <c r="N31" s="4" t="s">
        <v>22</v>
      </c>
      <c r="O31" s="56" t="s">
        <v>22</v>
      </c>
      <c r="P31" s="57"/>
      <c r="Q31" s="57"/>
      <c r="R31" s="56" t="s">
        <v>22</v>
      </c>
      <c r="S31" s="57"/>
      <c r="T31" s="57"/>
    </row>
    <row r="32" spans="1:20" ht="25.2">
      <c r="A32" s="44" t="s">
        <v>64</v>
      </c>
      <c r="B32" s="45"/>
      <c r="C32" s="45"/>
      <c r="D32" s="45"/>
      <c r="E32" s="14" t="s">
        <v>65</v>
      </c>
      <c r="F32" s="14" t="s">
        <v>77</v>
      </c>
      <c r="G32" s="14" t="s">
        <v>78</v>
      </c>
      <c r="H32" s="14" t="s">
        <v>68</v>
      </c>
      <c r="I32" s="21">
        <f t="shared" ref="I32" si="1">J32+K32+L32</f>
        <v>2000</v>
      </c>
      <c r="J32" s="21">
        <v>2000</v>
      </c>
      <c r="K32" s="22">
        <v>0</v>
      </c>
      <c r="L32" s="22">
        <v>0</v>
      </c>
      <c r="M32" s="13">
        <v>0</v>
      </c>
      <c r="N32" s="26"/>
      <c r="O32" s="58"/>
      <c r="P32" s="59"/>
      <c r="Q32" s="60"/>
      <c r="R32" s="58"/>
      <c r="S32" s="59"/>
      <c r="T32" s="60"/>
    </row>
    <row r="33" spans="1:20" ht="25.2">
      <c r="A33" s="44" t="s">
        <v>64</v>
      </c>
      <c r="B33" s="45"/>
      <c r="C33" s="45"/>
      <c r="D33" s="45"/>
      <c r="E33" s="14" t="s">
        <v>65</v>
      </c>
      <c r="F33" s="14" t="s">
        <v>79</v>
      </c>
      <c r="G33" s="14" t="s">
        <v>80</v>
      </c>
      <c r="H33" s="14" t="s">
        <v>68</v>
      </c>
      <c r="I33" s="21">
        <f t="shared" si="0"/>
        <v>82282.990000000005</v>
      </c>
      <c r="J33" s="21">
        <v>82282.990000000005</v>
      </c>
      <c r="K33" s="22">
        <v>0</v>
      </c>
      <c r="L33" s="22">
        <v>0</v>
      </c>
      <c r="M33" s="13">
        <v>0</v>
      </c>
      <c r="N33" s="6"/>
      <c r="O33" s="58"/>
      <c r="P33" s="59"/>
      <c r="Q33" s="60"/>
      <c r="R33" s="58"/>
      <c r="S33" s="59"/>
      <c r="T33" s="60"/>
    </row>
    <row r="34" spans="1:20" ht="25.2">
      <c r="A34" s="44" t="s">
        <v>64</v>
      </c>
      <c r="B34" s="45"/>
      <c r="C34" s="45"/>
      <c r="D34" s="45"/>
      <c r="E34" s="15" t="s">
        <v>65</v>
      </c>
      <c r="F34" s="15" t="s">
        <v>79</v>
      </c>
      <c r="G34" s="15" t="s">
        <v>80</v>
      </c>
      <c r="H34" s="15" t="s">
        <v>69</v>
      </c>
      <c r="I34" s="21">
        <f>J34+K34+L34</f>
        <v>2174.67</v>
      </c>
      <c r="J34" s="22">
        <v>2174.67</v>
      </c>
      <c r="K34" s="22">
        <v>0</v>
      </c>
      <c r="L34" s="22">
        <v>0</v>
      </c>
      <c r="M34" s="13" t="s">
        <v>63</v>
      </c>
      <c r="N34" s="6" t="s">
        <v>22</v>
      </c>
      <c r="O34" s="51" t="s">
        <v>22</v>
      </c>
      <c r="P34" s="52"/>
      <c r="Q34" s="52"/>
      <c r="R34" s="51" t="s">
        <v>22</v>
      </c>
      <c r="S34" s="52"/>
      <c r="T34" s="52"/>
    </row>
    <row r="35" spans="1:20" ht="25.2" customHeight="1">
      <c r="A35" s="41" t="s">
        <v>64</v>
      </c>
      <c r="B35" s="42"/>
      <c r="C35" s="42"/>
      <c r="D35" s="43"/>
      <c r="E35" s="11" t="s">
        <v>65</v>
      </c>
      <c r="F35" s="11" t="s">
        <v>81</v>
      </c>
      <c r="G35" s="11" t="s">
        <v>82</v>
      </c>
      <c r="H35" s="11" t="s">
        <v>68</v>
      </c>
      <c r="I35" s="19">
        <f t="shared" si="0"/>
        <v>350000</v>
      </c>
      <c r="J35" s="20">
        <v>350000</v>
      </c>
      <c r="K35" s="20">
        <v>0</v>
      </c>
      <c r="L35" s="20">
        <v>0</v>
      </c>
      <c r="M35" s="12" t="s">
        <v>63</v>
      </c>
      <c r="N35" s="4" t="s">
        <v>22</v>
      </c>
      <c r="O35" s="53" t="s">
        <v>22</v>
      </c>
      <c r="P35" s="54"/>
      <c r="Q35" s="55"/>
      <c r="R35" s="53" t="s">
        <v>22</v>
      </c>
      <c r="S35" s="54"/>
      <c r="T35" s="55"/>
    </row>
    <row r="36" spans="1:20" ht="25.2">
      <c r="A36" s="41" t="s">
        <v>64</v>
      </c>
      <c r="B36" s="42"/>
      <c r="C36" s="42"/>
      <c r="D36" s="43"/>
      <c r="E36" s="11" t="s">
        <v>65</v>
      </c>
      <c r="F36" s="11" t="s">
        <v>81</v>
      </c>
      <c r="G36" s="11" t="s">
        <v>83</v>
      </c>
      <c r="H36" s="11" t="s">
        <v>68</v>
      </c>
      <c r="I36" s="19">
        <f t="shared" si="0"/>
        <v>2157.14</v>
      </c>
      <c r="J36" s="20">
        <v>2157.14</v>
      </c>
      <c r="K36" s="20">
        <v>0</v>
      </c>
      <c r="L36" s="20">
        <v>0</v>
      </c>
      <c r="M36" s="12" t="s">
        <v>63</v>
      </c>
      <c r="N36" s="4" t="s">
        <v>22</v>
      </c>
      <c r="O36" s="53" t="s">
        <v>22</v>
      </c>
      <c r="P36" s="54"/>
      <c r="Q36" s="55"/>
      <c r="R36" s="53" t="s">
        <v>22</v>
      </c>
      <c r="S36" s="54"/>
      <c r="T36" s="55"/>
    </row>
    <row r="37" spans="1:20" ht="25.2" customHeight="1">
      <c r="A37" s="41" t="s">
        <v>64</v>
      </c>
      <c r="B37" s="35"/>
      <c r="C37" s="43"/>
      <c r="D37" s="40"/>
      <c r="E37" s="16" t="s">
        <v>65</v>
      </c>
      <c r="F37" s="16" t="s">
        <v>71</v>
      </c>
      <c r="G37" s="16" t="s">
        <v>84</v>
      </c>
      <c r="H37" s="16" t="s">
        <v>69</v>
      </c>
      <c r="I37" s="19">
        <v>2289.5100000000002</v>
      </c>
      <c r="J37" s="20">
        <v>2289.5100000000002</v>
      </c>
      <c r="K37" s="20"/>
      <c r="L37" s="20"/>
      <c r="M37" s="12"/>
      <c r="N37" s="39"/>
      <c r="O37" s="36"/>
      <c r="P37" s="37"/>
      <c r="Q37" s="38"/>
      <c r="R37" s="36"/>
      <c r="S37" s="37"/>
      <c r="T37" s="38"/>
    </row>
    <row r="38" spans="1:20" ht="18">
      <c r="A38" s="7"/>
      <c r="B38" s="9"/>
      <c r="C38" s="7"/>
      <c r="D38" s="7"/>
      <c r="E38" s="48">
        <v>45986</v>
      </c>
      <c r="F38" s="48"/>
      <c r="G38" s="23"/>
      <c r="H38" s="24"/>
      <c r="I38" s="25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8">
      <c r="A39" s="7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8">
      <c r="A40" s="7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8">
      <c r="A41" s="7"/>
      <c r="B41" s="49" t="s">
        <v>85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7"/>
      <c r="N41" s="7"/>
      <c r="O41" s="7"/>
      <c r="P41" s="7"/>
      <c r="Q41" s="7"/>
      <c r="R41" s="7"/>
      <c r="S41" s="7"/>
      <c r="T41" s="7"/>
    </row>
  </sheetData>
  <mergeCells count="98">
    <mergeCell ref="A6:F7"/>
    <mergeCell ref="G6:P7"/>
    <mergeCell ref="Q6:R6"/>
    <mergeCell ref="S6:T6"/>
    <mergeCell ref="Q7:R7"/>
    <mergeCell ref="S7:T7"/>
    <mergeCell ref="A1:T1"/>
    <mergeCell ref="A2:T2"/>
    <mergeCell ref="A3:T3"/>
    <mergeCell ref="A4:D4"/>
    <mergeCell ref="S5:T5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1:F12"/>
    <mergeCell ref="G11:P12"/>
    <mergeCell ref="Q11:R11"/>
    <mergeCell ref="S11:T11"/>
    <mergeCell ref="Q12:R12"/>
    <mergeCell ref="S12:T12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F18:G20"/>
    <mergeCell ref="I18:I20"/>
    <mergeCell ref="J18:J20"/>
    <mergeCell ref="K18:L18"/>
    <mergeCell ref="M18:M20"/>
    <mergeCell ref="K19:K20"/>
    <mergeCell ref="L19:L20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A24:H24"/>
    <mergeCell ref="O24:Q24"/>
    <mergeCell ref="R24:T24"/>
    <mergeCell ref="O27:Q27"/>
    <mergeCell ref="R27:T27"/>
    <mergeCell ref="A25:D25"/>
    <mergeCell ref="O25:Q25"/>
    <mergeCell ref="R25:T25"/>
    <mergeCell ref="O26:Q26"/>
    <mergeCell ref="R26:T26"/>
    <mergeCell ref="O28:Q28"/>
    <mergeCell ref="R28:T28"/>
    <mergeCell ref="O29:Q29"/>
    <mergeCell ref="R29:T29"/>
    <mergeCell ref="O33:Q33"/>
    <mergeCell ref="R33:T33"/>
    <mergeCell ref="O30:Q30"/>
    <mergeCell ref="R30:T30"/>
    <mergeCell ref="O31:Q31"/>
    <mergeCell ref="R31:T31"/>
    <mergeCell ref="O32:Q32"/>
    <mergeCell ref="R32:T32"/>
    <mergeCell ref="E38:F38"/>
    <mergeCell ref="B41:L41"/>
    <mergeCell ref="O34:Q34"/>
    <mergeCell ref="R34:T34"/>
    <mergeCell ref="O35:Q35"/>
    <mergeCell ref="R35:T35"/>
    <mergeCell ref="O36:Q36"/>
    <mergeCell ref="R36:T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2025-11-27T00:53:49Z</dcterms:modified>
</cp:coreProperties>
</file>