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информ. цел показат" sheetId="1" r:id="rId1"/>
    <sheet name="отчет об испон." sheetId="8" r:id="rId2"/>
    <sheet name="отчет цел.показ" sheetId="2" r:id="rId3"/>
    <sheet name="объем финанс" sheetId="4" r:id="rId4"/>
  </sheets>
  <definedNames>
    <definedName name="_xlnm.Print_Area" localSheetId="1">'отчет об испон.'!$A$1:$O$194</definedName>
  </definedNames>
  <calcPr calcId="152511"/>
</workbook>
</file>

<file path=xl/calcChain.xml><?xml version="1.0" encoding="utf-8"?>
<calcChain xmlns="http://schemas.openxmlformats.org/spreadsheetml/2006/main">
  <c r="D32" i="4" l="1"/>
  <c r="D22" i="4"/>
  <c r="D17" i="4"/>
  <c r="C12" i="4"/>
  <c r="B12" i="4"/>
  <c r="D27" i="4"/>
  <c r="D12" i="4" l="1"/>
  <c r="C13" i="4"/>
  <c r="B13" i="4"/>
  <c r="D13" i="4" l="1"/>
  <c r="H21" i="8"/>
  <c r="H22" i="8"/>
  <c r="H23" i="8"/>
  <c r="H24" i="8"/>
  <c r="H25" i="8"/>
  <c r="H28" i="8"/>
  <c r="H33" i="8"/>
  <c r="H34" i="8"/>
  <c r="H40" i="8"/>
  <c r="H46" i="8"/>
  <c r="H52" i="8"/>
  <c r="H64" i="8"/>
  <c r="H76" i="8"/>
  <c r="H82" i="8"/>
  <c r="H100" i="8"/>
  <c r="H102" i="8"/>
  <c r="H112" i="8"/>
  <c r="H130" i="8"/>
  <c r="H136" i="8"/>
  <c r="H148" i="8"/>
  <c r="H149" i="8"/>
  <c r="H154" i="8"/>
  <c r="H156" i="8"/>
  <c r="H166" i="8"/>
  <c r="G16" i="8"/>
  <c r="G17" i="8"/>
  <c r="G18" i="8"/>
  <c r="G19" i="8"/>
  <c r="G20" i="8"/>
  <c r="G21" i="8"/>
  <c r="G27" i="8"/>
  <c r="G33" i="8"/>
  <c r="G39" i="8"/>
  <c r="H39" i="8" s="1"/>
  <c r="G45" i="8"/>
  <c r="G51" i="8"/>
  <c r="H51" i="8" s="1"/>
  <c r="G63" i="8"/>
  <c r="H63" i="8" s="1"/>
  <c r="G70" i="8"/>
  <c r="G71" i="8"/>
  <c r="G72" i="8"/>
  <c r="G73" i="8"/>
  <c r="G74" i="8"/>
  <c r="G75" i="8"/>
  <c r="H75" i="8" s="1"/>
  <c r="G81" i="8"/>
  <c r="G87" i="8"/>
  <c r="G93" i="8"/>
  <c r="G99" i="8"/>
  <c r="H99" i="8" s="1"/>
  <c r="G106" i="8"/>
  <c r="G105" i="8" s="1"/>
  <c r="G111" i="8"/>
  <c r="H111" i="8" s="1"/>
  <c r="G117" i="8"/>
  <c r="G124" i="8"/>
  <c r="G125" i="8"/>
  <c r="G126" i="8"/>
  <c r="G127" i="8"/>
  <c r="G128" i="8"/>
  <c r="G129" i="8"/>
  <c r="G135" i="8"/>
  <c r="H135" i="8" s="1"/>
  <c r="G142" i="8"/>
  <c r="G143" i="8"/>
  <c r="H143" i="8" s="1"/>
  <c r="G144" i="8"/>
  <c r="H144" i="8" s="1"/>
  <c r="G145" i="8"/>
  <c r="G146" i="8"/>
  <c r="G147" i="8"/>
  <c r="H147" i="8" s="1"/>
  <c r="G153" i="8"/>
  <c r="H153" i="8" s="1"/>
  <c r="G160" i="8"/>
  <c r="G161" i="8"/>
  <c r="G162" i="8"/>
  <c r="G163" i="8"/>
  <c r="G164" i="8"/>
  <c r="G165" i="8"/>
  <c r="G171" i="8"/>
  <c r="G177" i="8"/>
  <c r="G189" i="8"/>
  <c r="G183" i="8"/>
  <c r="F189" i="8"/>
  <c r="F183" i="8"/>
  <c r="F182" i="8"/>
  <c r="F181" i="8"/>
  <c r="F180" i="8"/>
  <c r="F179" i="8"/>
  <c r="F178" i="8"/>
  <c r="F171" i="8"/>
  <c r="F165" i="8"/>
  <c r="H165" i="8" s="1"/>
  <c r="F164" i="8"/>
  <c r="F163" i="8"/>
  <c r="F162" i="8"/>
  <c r="F161" i="8"/>
  <c r="F160" i="8"/>
  <c r="F153" i="8"/>
  <c r="F147" i="8"/>
  <c r="F146" i="8"/>
  <c r="F145" i="8"/>
  <c r="F144" i="8"/>
  <c r="F143" i="8"/>
  <c r="F142" i="8"/>
  <c r="F135" i="8"/>
  <c r="F129" i="8"/>
  <c r="H129" i="8" s="1"/>
  <c r="F128" i="8"/>
  <c r="F127" i="8"/>
  <c r="F126" i="8"/>
  <c r="F125" i="8"/>
  <c r="F124" i="8"/>
  <c r="F117" i="8"/>
  <c r="F111" i="8"/>
  <c r="F106" i="8"/>
  <c r="F99" i="8"/>
  <c r="F93" i="8"/>
  <c r="F87" i="8"/>
  <c r="F81" i="8"/>
  <c r="F75" i="8"/>
  <c r="F74" i="8"/>
  <c r="F73" i="8"/>
  <c r="F72" i="8"/>
  <c r="F71" i="8"/>
  <c r="F70" i="8"/>
  <c r="F63" i="8"/>
  <c r="F51" i="8"/>
  <c r="F45" i="8"/>
  <c r="F39" i="8"/>
  <c r="F33" i="8"/>
  <c r="F27" i="8"/>
  <c r="F21" i="8"/>
  <c r="F20" i="8"/>
  <c r="F19" i="8"/>
  <c r="F18" i="8"/>
  <c r="F17" i="8"/>
  <c r="F16" i="8"/>
  <c r="G159" i="8" l="1"/>
  <c r="G123" i="8"/>
  <c r="H123" i="8" s="1"/>
  <c r="H27" i="8"/>
  <c r="G14" i="8"/>
  <c r="G12" i="8"/>
  <c r="G15" i="8"/>
  <c r="H15" i="8" s="1"/>
  <c r="H18" i="8"/>
  <c r="G141" i="8"/>
  <c r="H81" i="8"/>
  <c r="H72" i="8"/>
  <c r="H70" i="8"/>
  <c r="G58" i="8"/>
  <c r="H45" i="8"/>
  <c r="G13" i="8"/>
  <c r="G11" i="8"/>
  <c r="H160" i="8"/>
  <c r="H142" i="8"/>
  <c r="H124" i="8"/>
  <c r="H106" i="8"/>
  <c r="H19" i="8"/>
  <c r="H17" i="8"/>
  <c r="H16" i="8"/>
  <c r="G69" i="8"/>
  <c r="G10" i="8"/>
  <c r="F123" i="8"/>
  <c r="F177" i="8"/>
  <c r="F159" i="8"/>
  <c r="F13" i="8"/>
  <c r="F11" i="8"/>
  <c r="F105" i="8"/>
  <c r="H105" i="8" s="1"/>
  <c r="F15" i="8"/>
  <c r="F14" i="8"/>
  <c r="F58" i="8"/>
  <c r="F69" i="8"/>
  <c r="F10" i="8"/>
  <c r="F141" i="8"/>
  <c r="F12" i="8"/>
  <c r="H13" i="8" l="1"/>
  <c r="G57" i="8"/>
  <c r="H58" i="8"/>
  <c r="H141" i="8"/>
  <c r="H69" i="8"/>
  <c r="H11" i="8"/>
  <c r="H12" i="8"/>
  <c r="H159" i="8"/>
  <c r="G9" i="8"/>
  <c r="H10" i="8"/>
  <c r="F9" i="8"/>
  <c r="F57" i="8"/>
  <c r="H9" i="8" l="1"/>
  <c r="H57" i="8"/>
</calcChain>
</file>

<file path=xl/sharedStrings.xml><?xml version="1.0" encoding="utf-8"?>
<sst xmlns="http://schemas.openxmlformats.org/spreadsheetml/2006/main" count="880" uniqueCount="236">
  <si>
    <t>Наименование программы, подпрограммы, основного мероприятия, мероприятия</t>
  </si>
  <si>
    <t>Источники финансирования / Наименование целевого показателя</t>
  </si>
  <si>
    <t>Предусмотренный объем финансирования (тыс. руб.) / Значение целевого показателя</t>
  </si>
  <si>
    <t>Всего</t>
  </si>
  <si>
    <t>Местный бюджет (далее - МБ)</t>
  </si>
  <si>
    <t>Средства районного бюджет, предусмотренные в областном бюджете (далее - ОБ) – при наличии</t>
  </si>
  <si>
    <t>Средства областной бюджет, предусмотренные в областном бюджете (далее - ОБ) – при наличии</t>
  </si>
  <si>
    <t>Средства федерального бюджета, предусмотренные в областном бюджете (далее - ФБ) - при наличии</t>
  </si>
  <si>
    <t>МБ</t>
  </si>
  <si>
    <t>РБ</t>
  </si>
  <si>
    <t>ОБ</t>
  </si>
  <si>
    <t>ФБ</t>
  </si>
  <si>
    <t>№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</si>
  <si>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</si>
  <si>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</si>
  <si>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</si>
  <si>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</si>
  <si>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</si>
  <si>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</si>
  <si>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</si>
  <si>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</si>
  <si>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</si>
  <si>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Наименование муниципальной программы, подпрограммы,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</si>
  <si>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</si>
  <si>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</si>
  <si>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</si>
  <si>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</si>
  <si>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</si>
  <si>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</si>
  <si>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</si>
  <si>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</si>
  <si>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</si>
  <si>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Наличие порядка предоставления субсидии, проведения конкурса</t>
  </si>
  <si>
    <t>Распределение по сельским поселениям (получателям субсидии)</t>
  </si>
  <si>
    <t>Наличие соглашений о предоставлении субсидии / оказании работ, услуг</t>
  </si>
  <si>
    <t>с (месяц)</t>
  </si>
  <si>
    <t>по (месяц)</t>
  </si>
  <si>
    <t>ИИ</t>
  </si>
  <si>
    <t>Источники финансирования</t>
  </si>
  <si>
    <t>Объемы финансирования, тыс. руб.</t>
  </si>
  <si>
    <t>% исполнения</t>
  </si>
  <si>
    <r>
      <t>(</t>
    </r>
    <r>
      <rPr>
        <sz val="11"/>
        <rFont val="Times New Roman"/>
        <family val="1"/>
        <charset val="204"/>
      </rPr>
      <t>гр. 3</t>
    </r>
    <r>
      <rPr>
        <sz val="11"/>
        <color theme="1"/>
        <rFont val="Times New Roman"/>
        <family val="1"/>
        <charset val="204"/>
      </rPr>
      <t xml:space="preserve"> / </t>
    </r>
    <r>
      <rPr>
        <sz val="11"/>
        <rFont val="Times New Roman"/>
        <family val="1"/>
        <charset val="204"/>
      </rPr>
      <t>гр. 2</t>
    </r>
    <r>
      <rPr>
        <sz val="11"/>
        <color theme="1"/>
        <rFont val="Times New Roman"/>
        <family val="1"/>
        <charset val="204"/>
      </rPr>
      <t xml:space="preserve"> x 100)</t>
    </r>
  </si>
  <si>
    <t>план</t>
  </si>
  <si>
    <t>факт</t>
  </si>
  <si>
    <t>За счет всех источников финансирования</t>
  </si>
  <si>
    <t>НИОКР</t>
  </si>
  <si>
    <t>Капитальные вложения</t>
  </si>
  <si>
    <t>Прочие</t>
  </si>
  <si>
    <t>Итого:</t>
  </si>
  <si>
    <t>За счет средств местного бюджета</t>
  </si>
  <si>
    <t>За счёт средств районного бюджета</t>
  </si>
  <si>
    <t>За счет средств областного бюджета</t>
  </si>
  <si>
    <t>За счет средств федерального бюджета</t>
  </si>
  <si>
    <t>За счет внебюджетных источников</t>
  </si>
  <si>
    <t>Программа  «Социально-экономическое развитие территории сельского поселения»</t>
  </si>
  <si>
    <t>Подпрограмма 1 «Обеспечение деятельности главы Усть-Кульского сельского поселения и администрации Усть-Кульского сельского поселения на 2021–2025 гг»</t>
  </si>
  <si>
    <t>1. Обеспечение деятельности главы сельского поселения и администрации сельского поселения</t>
  </si>
  <si>
    <t>2.Управление муниципальным долгом сельского поселения</t>
  </si>
  <si>
    <t>3.Пенсионное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</t>
  </si>
  <si>
    <t>4.Повышение квалификации муниципальных служащих</t>
  </si>
  <si>
    <t xml:space="preserve"> 5.Управление средствами резервного фонда администраций сельских поселений</t>
  </si>
  <si>
    <t>6.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</si>
  <si>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</si>
  <si>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«Повышение эффективности бюджетных расходов Усть-Кульского сельского поселения»</t>
  </si>
  <si>
    <r>
      <t>Основное мероприятие 2.1.</t>
    </r>
    <r>
      <rPr>
        <sz val="10"/>
        <rFont val="Times New Roman"/>
        <family val="1"/>
        <charset val="204"/>
      </rPr>
      <t xml:space="preserve"> Информационные технологии в управлении</t>
    </r>
  </si>
  <si>
    <t>Подпрограмма 3</t>
  </si>
  <si>
    <t>«Развитие инфраструктуры на территории Усть-Кульского сельского поселения на 2021-2025 гг.»</t>
  </si>
  <si>
    <t>Основное мероприятие 3.1.</t>
  </si>
  <si>
    <t>Ремонт и содержание автомобильных дорог</t>
  </si>
  <si>
    <r>
      <t>Основное мероприятие 3.2.</t>
    </r>
    <r>
      <rPr>
        <sz val="10"/>
        <rFont val="Times New Roman"/>
        <family val="1"/>
        <charset val="204"/>
      </rPr>
      <t xml:space="preserve"> </t>
    </r>
  </si>
  <si>
    <t xml:space="preserve">Организация благоустройства территории поселения </t>
  </si>
  <si>
    <t>Основное мероприятие 3.3</t>
  </si>
  <si>
    <t>Организация водоснабжения населения</t>
  </si>
  <si>
    <t>Основное мероприятие 3.4</t>
  </si>
  <si>
    <t>Проведение оценки объектов муниципальной собственности</t>
  </si>
  <si>
    <t>Основное мероприятие 3.5</t>
  </si>
  <si>
    <t>Создание мест (площадок) накопления твердых коммунальных отходов</t>
  </si>
  <si>
    <t>Подпрограмма 4</t>
  </si>
  <si>
    <t>«Обеспечение комплексного пространственного и территориального развития сельского поселения на 2021-2025гг.»</t>
  </si>
  <si>
    <r>
      <t>Основное мероприятие 4.1</t>
    </r>
    <r>
      <rPr>
        <sz val="10"/>
        <rFont val="Times New Roman"/>
        <family val="1"/>
        <charset val="204"/>
      </rPr>
      <t>.</t>
    </r>
  </si>
  <si>
    <t xml:space="preserve"> 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</si>
  <si>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</si>
  <si>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</si>
  <si>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</si>
  <si>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"Обеспечение комплексных мер безопасности на территории сельского поселения на 2021-2025 гг."</t>
  </si>
  <si>
    <t>Основное мероприятие 5.1.</t>
  </si>
  <si>
    <t>Обеспечение первичных мер пожарной безопасности в границах населенных пунктов поселения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</si>
  <si>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</si>
  <si>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</si>
  <si>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</si>
  <si>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"Развитие сферы культуры и спорта на территории сельского поселения на 2021-2025 гг."</t>
  </si>
  <si>
    <t>Основное мероприятие 6.1.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</si>
  <si>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</si>
  <si>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</si>
  <si>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</si>
  <si>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Подпрограмма 7</t>
  </si>
  <si>
    <t>Энергосбережение и повышение энергетической эффективности на территории сельских поселений на 2021-25 гг.</t>
  </si>
  <si>
    <t>Основное мероприятие 7.1</t>
  </si>
  <si>
    <t>Технические и организационные мероприятия по снижению использования энергоресурсов</t>
  </si>
  <si>
    <t>Основное мероприятие 7.2</t>
  </si>
  <si>
    <t>"Постановка на учет и оформление права муниципальной собственности на бесхозяйные объекты недвижимого имущества для передачи электрической энергии"</t>
  </si>
  <si>
    <t>Подпрограмма 8</t>
  </si>
  <si>
    <t xml:space="preserve">
«Использование и охрана земель муниципального образования Усть-Кульского сельского поселения на 2022-2025 гг.»</t>
  </si>
  <si>
    <t>Основное мероприятие 8.1</t>
  </si>
  <si>
    <t xml:space="preserve">
«Мероприятия  по разъяснению гражданам земельного законодательства и выявлению фактов самовольного занятия земельных участков»</t>
  </si>
  <si>
    <t>Основное мероприятие 8.2</t>
  </si>
  <si>
    <t xml:space="preserve">
«Мероприятия по выявлению фактов использования земельных участков, приводящих к значительному ухудшению экологической обстановки»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</si>
  <si>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</si>
  <si>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</si>
  <si>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</si>
  <si>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</si>
  <si>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</si>
  <si>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Редакция программы от 10.01.2022 г. №1</t>
  </si>
  <si>
    <t>Редакция программы от 06.06.2022 г. №11</t>
  </si>
  <si>
    <t>Редакция программы от 08.07.2022 г. №15</t>
  </si>
  <si>
    <t>Редакция программы от 06.08.2022 г. №16</t>
  </si>
  <si>
    <t>Редакция программы от 07.10.2022 г. №23</t>
  </si>
  <si>
    <t>Редакция программы от 26.10.2022 г. №25</t>
  </si>
  <si>
    <t>Редакция программы от 10.11.2022 г. №28</t>
  </si>
  <si>
    <t>Редакция программы от 25.11.2022 г. №29</t>
  </si>
  <si>
    <t>Редакция программы от 29.11.2022 г. №31</t>
  </si>
  <si>
    <t>Редакция программы от 09.12.2022 г. №39</t>
  </si>
  <si>
    <t>Редакция программы от 20.12.2022 г. №40</t>
  </si>
  <si>
    <t>Редакция программы от 21.12.2022 г. №41</t>
  </si>
  <si>
    <t>Редакция программы от 23.12.2022 г. №42</t>
  </si>
  <si>
    <t>Редакция программы от 26.12.2022 г. №43</t>
  </si>
  <si>
    <t>ИНФОРМАЦИЯ
ОБ ИЗМЕНЕНИЯХ ОБЪЕМОВ ФИНАНСИРОВАНИЯ 
ЦЕЛЕВЫХ ПОКАЗАТЕЛЕЙ МУНИЦИПАЛЬНОЙ ПРОГРАММЫ В 2022 ГОДУ</t>
  </si>
  <si>
    <r>
      <t>Основное мероприятие 2.1.</t>
    </r>
    <r>
      <rPr>
        <sz val="8"/>
        <rFont val="Times New Roman"/>
        <family val="1"/>
        <charset val="204"/>
      </rPr>
      <t xml:space="preserve"> Информационные технологии в управлении</t>
    </r>
  </si>
  <si>
    <r>
      <t>Основное мероприятие 3.2.</t>
    </r>
    <r>
      <rPr>
        <sz val="8"/>
        <rFont val="Times New Roman"/>
        <family val="1"/>
        <charset val="204"/>
      </rPr>
      <t xml:space="preserve"> </t>
    </r>
  </si>
  <si>
    <r>
      <t>Основное мероприятие 4.1</t>
    </r>
    <r>
      <rPr>
        <sz val="8"/>
        <rFont val="Times New Roman"/>
        <family val="1"/>
        <charset val="204"/>
      </rPr>
      <t>.</t>
    </r>
  </si>
  <si>
    <t>ОТЧЕТ</t>
  </si>
  <si>
    <t xml:space="preserve"> УСТЬ-КУЛЬСКОГО СЕЛЬСКОГО ПОСЕЛЕНИЯ ПО СОСТОЯНИЮ НА 01.01.2023 Г.</t>
  </si>
  <si>
    <t>ОБ ИСПОЛНЕНИИ ЦЕЛЕВЫХ ПОКАЗАТЕЛЕЙ МУНИЦИПАЛЬНОЙ ПРОГРАММЫ «СОЦИАЛЬНО-ЭКОНОМИЧЕСКОЕ РАЗВИТИЕ ТЕРРИТОРИИ СЕЛЬСКОГО ПОСЕЛЕНИЯ» (далее – муниципальная программа)</t>
  </si>
  <si>
    <t xml:space="preserve">не более 7%  </t>
  </si>
  <si>
    <t>0 т. руб</t>
  </si>
  <si>
    <t>Протяженность автомобильных дорог, находящихся в границах населенного пункта, соответствующих техническим требованиям</t>
  </si>
  <si>
    <t>Количество стихийных свалок на территории Усть-Кульского сельского поселения</t>
  </si>
  <si>
    <t>1600 п/м</t>
  </si>
  <si>
    <t>0 шт.</t>
  </si>
  <si>
    <t xml:space="preserve">Доля бесперебойного обеспечения населения поселения водоснабжением </t>
  </si>
  <si>
    <t>улучшение санитарного и эстетического вида территории сельского поселения;</t>
  </si>
  <si>
    <t>Доля объектов недвижимости поставленных на кадастровый учет</t>
  </si>
  <si>
    <t xml:space="preserve">Доля объектов недвижимости зарегистрированных и поставленных на кадастровый учет    </t>
  </si>
  <si>
    <t xml:space="preserve">Наличие актуализированных утвержденных документов территориального планирования и градостроительного зонирования  </t>
  </si>
  <si>
    <t>Снижение количества пожаров на территории сельского поселения, ед</t>
  </si>
  <si>
    <t>Снижение ущерба от пожаров</t>
  </si>
  <si>
    <t>Доля населения Усть-Кульского сельского поселения, привлеченным к культурно-массовым и спортивным мероприятиям на территории поселения.</t>
  </si>
  <si>
    <t>Материальное оснащение МКУК «КДЦ с. Усть-Кульск»</t>
  </si>
  <si>
    <t>Количество проведенных культурных, спортивных и физкультурно-массовых мероприятий</t>
  </si>
  <si>
    <r>
      <rPr>
        <b/>
        <i/>
        <u/>
        <sz val="6"/>
        <rFont val="Times New Roman"/>
        <family val="1"/>
        <charset val="204"/>
      </rPr>
      <t>целевой показатель</t>
    </r>
    <r>
      <rPr>
        <b/>
        <sz val="6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улучшение качества жизни населения и обеспечение комфортной среды жизнедеятельности на основе экономического и социального развития сельского поселения.</t>
    </r>
  </si>
  <si>
    <r>
      <rPr>
        <b/>
        <u/>
        <sz val="6"/>
        <rFont val="Times New Roman"/>
        <family val="1"/>
        <charset val="204"/>
      </rPr>
      <t>целевой показатель</t>
    </r>
    <r>
      <rPr>
        <sz val="6"/>
        <rFont val="Times New Roman"/>
        <family val="1"/>
        <charset val="204"/>
      </rPr>
      <t xml:space="preserve"> Доля исполненных полномочий Администрации Усть-Кульского сельского поселения без нарушений к общему количеству полномочий. %</t>
    </r>
  </si>
  <si>
    <r>
      <rPr>
        <b/>
        <u/>
        <sz val="6"/>
        <rFont val="Times New Roman"/>
        <family val="1"/>
        <charset val="204"/>
      </rPr>
      <t>целевой показатель</t>
    </r>
    <r>
      <rPr>
        <sz val="6"/>
        <rFont val="Times New Roman"/>
        <family val="1"/>
        <charset val="204"/>
      </rPr>
      <t xml:space="preserve"> Соотношение численности плательщиков налогов, воспользовавшихся правом на получение налоговых льгот и общей численности плательщиков налогов %</t>
    </r>
  </si>
  <si>
    <r>
      <rPr>
        <b/>
        <u/>
        <sz val="6"/>
        <rFont val="Times New Roman"/>
        <family val="1"/>
        <charset val="204"/>
      </rPr>
      <t>целевой показатель</t>
    </r>
    <r>
      <rPr>
        <sz val="6"/>
        <rFont val="Times New Roman"/>
        <family val="1"/>
        <charset val="204"/>
      </rPr>
      <t xml:space="preserve"> Количество муниципальных служащих, прошедших обучение по повышению квалификации человек</t>
    </r>
  </si>
  <si>
    <r>
      <rPr>
        <b/>
        <u/>
        <sz val="6"/>
        <rFont val="Times New Roman"/>
        <family val="1"/>
        <charset val="204"/>
      </rPr>
      <t xml:space="preserve"> целевой показатель </t>
    </r>
    <r>
      <rPr>
        <sz val="6"/>
        <rFont val="Times New Roman"/>
        <family val="1"/>
        <charset val="204"/>
      </rPr>
      <t>Размер дефицита бюджета Усть-Кульского муниципального образования</t>
    </r>
  </si>
  <si>
    <r>
      <rPr>
        <b/>
        <u/>
        <sz val="6"/>
        <rFont val="Times New Roman"/>
        <family val="1"/>
        <charset val="204"/>
      </rPr>
      <t xml:space="preserve">целевой показатель </t>
    </r>
    <r>
      <rPr>
        <sz val="6"/>
        <rFont val="Times New Roman"/>
        <family val="1"/>
        <charset val="204"/>
      </rPr>
      <t>Прирост поступлений налоговых доходов в местные бюджеты к предыдущему году (в нормативах текущего года)</t>
    </r>
  </si>
  <si>
    <r>
      <rPr>
        <b/>
        <u/>
        <sz val="6"/>
        <rFont val="Times New Roman"/>
        <family val="1"/>
        <charset val="204"/>
      </rPr>
      <t>целевой показатель</t>
    </r>
    <r>
      <rPr>
        <sz val="6"/>
        <rFont val="Times New Roman"/>
        <family val="1"/>
        <charset val="204"/>
      </rPr>
      <t xml:space="preserve"> Отсутствие просроченной кредиторской задолженности:</t>
    </r>
  </si>
  <si>
    <r>
      <rPr>
        <b/>
        <u/>
        <sz val="6"/>
        <rFont val="Times New Roman"/>
        <family val="1"/>
        <charset val="204"/>
      </rPr>
      <t xml:space="preserve">целевой показатель </t>
    </r>
    <r>
      <rPr>
        <sz val="6"/>
        <rFont val="Times New Roman"/>
        <family val="1"/>
        <charset val="204"/>
      </rPr>
      <t xml:space="preserve"> Исполнение полномочий Администрации Усть-Кульского сельского поселения без нарушений к общему количеству полномочий.</t>
    </r>
  </si>
  <si>
    <t>Муниципальная программа   «Социально-экономическое развитие территории сельского поселения»</t>
  </si>
  <si>
    <t xml:space="preserve">Прирост поступлений налоговых доходов в местный бюджет  </t>
  </si>
  <si>
    <t xml:space="preserve">Снижение количества пожаров </t>
  </si>
  <si>
    <t>Доля   благоустроенных территорий общего пользования от общего количества таких территорий</t>
  </si>
  <si>
    <t>Доля населения Усть-Кульского сельского поселения, привлеченная к культурно-массовым и спортивным мероприятиям на территории поселения</t>
  </si>
  <si>
    <t>Соотношение численности плательщиков налогов, воспользовавшихся правом на получение налоговых льгот и общей численности плательщиков налогов</t>
  </si>
  <si>
    <t>Протяженность автомобильных дорог, находящихся в границах населенных пунктов, соответствующих техническим требованиям</t>
  </si>
  <si>
    <t>шт.</t>
  </si>
  <si>
    <t>п/м</t>
  </si>
  <si>
    <t>Подпрограмма 1 «Обеспечение деятельности главы Усть-Кульского сельского поселения и администрации Усть-Кульского сельского поселения»</t>
  </si>
  <si>
    <t>Доля исполненных полномочий Администрации Усть-Кульского сельского поселения без нарушений к общему количеству полномочий.</t>
  </si>
  <si>
    <t>Количество муниципальных служащих, прошедших обучение по повышению квалификации</t>
  </si>
  <si>
    <t>человек</t>
  </si>
  <si>
    <t>Основное мероприятие 1. Обеспечение деятельности главы сельского поселения и администрации сельского поселения</t>
  </si>
  <si>
    <r>
      <t>целевой показатель</t>
    </r>
    <r>
      <rPr>
        <sz val="8"/>
        <rFont val="Times New Roman"/>
        <family val="1"/>
        <charset val="204"/>
      </rPr>
      <t xml:space="preserve"> Доля исполненных полномочий Администрации Усть-Кульского сельского поселения без нарушений к общему количеству полномочий. %</t>
    </r>
  </si>
  <si>
    <r>
      <t>целевой показатель</t>
    </r>
    <r>
      <rPr>
        <sz val="8"/>
        <rFont val="Times New Roman"/>
        <family val="1"/>
        <charset val="204"/>
      </rPr>
      <t xml:space="preserve"> Соотношение численности плательщиков налогов, воспользовавшихся правом на получение налоговых льгот и общей численности плательщиков налогов %</t>
    </r>
  </si>
  <si>
    <t>Основное мероприятие Повышение квалификации муниципальных служащих</t>
  </si>
  <si>
    <r>
      <t xml:space="preserve">целевой показатель </t>
    </r>
    <r>
      <rPr>
        <sz val="8"/>
        <rFont val="Times New Roman"/>
        <family val="1"/>
        <charset val="204"/>
      </rPr>
      <t>Количество муниципальных служащих, прошедших обучение по повышению квалификации человек</t>
    </r>
  </si>
  <si>
    <t>Подпрограмма 2 «Повышение эффективности бюджетных расходов Усть-Кульского сельского поселения»</t>
  </si>
  <si>
    <r>
      <t xml:space="preserve"> целевой показатель </t>
    </r>
    <r>
      <rPr>
        <sz val="8"/>
        <rFont val="Times New Roman"/>
        <family val="1"/>
        <charset val="204"/>
      </rPr>
      <t>Размер дефицита бюджета Усть-Кульского муниципального образования</t>
    </r>
  </si>
  <si>
    <r>
      <t xml:space="preserve">целевой показатель </t>
    </r>
    <r>
      <rPr>
        <sz val="8"/>
        <rFont val="Times New Roman"/>
        <family val="1"/>
        <charset val="204"/>
      </rPr>
      <t>Прирост поступлений налоговых доходов в местные бюджеты к предыдущему году (в нормативах текущего года)</t>
    </r>
  </si>
  <si>
    <r>
      <t>целевой показатель</t>
    </r>
    <r>
      <rPr>
        <sz val="8"/>
        <rFont val="Times New Roman"/>
        <family val="1"/>
        <charset val="204"/>
      </rPr>
      <t xml:space="preserve"> Отсутствие просроченной кредиторской задолженности:</t>
    </r>
  </si>
  <si>
    <t>т.руб.</t>
  </si>
  <si>
    <t>Основное мероприятие 2.1. Информационные технологии в управлении</t>
  </si>
  <si>
    <r>
      <t xml:space="preserve">целевой показатель  </t>
    </r>
    <r>
      <rPr>
        <sz val="8"/>
        <rFont val="Times New Roman"/>
        <family val="1"/>
        <charset val="204"/>
      </rPr>
      <t>Исполнение полномочий Администрации Усть-Кульского сельского поселения без нарушений к общему количеству полномочий.</t>
    </r>
  </si>
  <si>
    <t>Подпрограмма 3 «Развитие инфраструктуры на территории Усть-Кульского сельского поселения на 2021-2025 гг.»</t>
  </si>
  <si>
    <t>Основное мероприятие Ремонт и содержание автомобильных дорог</t>
  </si>
  <si>
    <r>
      <t xml:space="preserve">целевой показатель  </t>
    </r>
    <r>
      <rPr>
        <sz val="8"/>
        <rFont val="Times New Roman"/>
        <family val="1"/>
        <charset val="204"/>
      </rPr>
      <t>Протяженность автомобильных дорог, находящихся в границах населенного пункта, соответствующих техническим требованиям</t>
    </r>
  </si>
  <si>
    <t>п.м.</t>
  </si>
  <si>
    <r>
      <t xml:space="preserve">целевой показатель  </t>
    </r>
    <r>
      <rPr>
        <sz val="8"/>
        <rFont val="Times New Roman"/>
        <family val="1"/>
        <charset val="204"/>
      </rPr>
      <t>Количество стихийных свалок на территории Усть-Кульского сельского поселения</t>
    </r>
  </si>
  <si>
    <t xml:space="preserve"> Основное мероприятие Организация благоустройства территории поселения </t>
  </si>
  <si>
    <t>Основное мероприятие Организация водоснабжения населения</t>
  </si>
  <si>
    <r>
      <t xml:space="preserve">целевой показатель  </t>
    </r>
    <r>
      <rPr>
        <sz val="8"/>
        <rFont val="Times New Roman"/>
        <family val="1"/>
        <charset val="204"/>
      </rPr>
      <t xml:space="preserve">Доля бесперебойного обеспечения населения поселения водоснабжением </t>
    </r>
  </si>
  <si>
    <t>Основное мероприятие Проведение оценки объектов муниципальной собственности</t>
  </si>
  <si>
    <t>Основное мероприятие Проведение топографических, геодезических, картографических и кадастровых работ</t>
  </si>
  <si>
    <t xml:space="preserve"> Основное мероприятие Обеспечение градостроительной и землеустроительной деятельности на территории сельского поселения</t>
  </si>
  <si>
    <t>Подпрограмма 4 "Обеспечение комплексного пространственного и территориального развития сельского поселения на 2021-2025 гг."</t>
  </si>
  <si>
    <t>Основное мероприятие Создание мест (площадок) накопления твердых коммунальных отходов</t>
  </si>
  <si>
    <r>
      <t xml:space="preserve">целевой показатель  </t>
    </r>
    <r>
      <rPr>
        <sz val="8"/>
        <rFont val="Times New Roman"/>
        <family val="1"/>
        <charset val="204"/>
      </rPr>
      <t xml:space="preserve">Доля объектов недвижимости зарегистрированных и поставленных на кадастровый учет  </t>
    </r>
  </si>
  <si>
    <r>
      <t xml:space="preserve">целевой показатель  </t>
    </r>
    <r>
      <rPr>
        <sz val="8"/>
        <rFont val="Times New Roman"/>
        <family val="1"/>
        <charset val="204"/>
      </rPr>
      <t xml:space="preserve">Наличие актуализированных утвержденных документов территориального планирования и градостроительного зонирования  </t>
    </r>
  </si>
  <si>
    <t>Подпрограмма 5 "Обеспечение комплексных мер безопасности на территории сельского поселения на 2021-2025 гг."</t>
  </si>
  <si>
    <t>Основное мероприятие Обеспечение первичных мер пожарной безопасности в границах населенных пунктов поселения</t>
  </si>
  <si>
    <r>
      <t xml:space="preserve">целевой показатель  </t>
    </r>
    <r>
      <rPr>
        <sz val="8"/>
        <rFont val="Times New Roman"/>
        <family val="1"/>
        <charset val="204"/>
      </rPr>
      <t>Снижение количества пожаров на территории сельского поселения, ед</t>
    </r>
  </si>
  <si>
    <t>Подпрограмма 6 "Развитие сферы культуры и спорта на территории сельского поселения на 2021-2025 гг."</t>
  </si>
  <si>
    <t>Основное мероприятие Расходы, направленные на организацию досуга и обеспечение жителей услугами организаций культуры, организация библиотечного обслуживания</t>
  </si>
  <si>
    <t>Основное мероприятие Обеспечение условий для развития на территории сельского поселения физической культуры и массового спорта</t>
  </si>
  <si>
    <r>
      <t xml:space="preserve">целевой показатель  </t>
    </r>
    <r>
      <rPr>
        <sz val="8"/>
        <rFont val="Times New Roman"/>
        <family val="1"/>
        <charset val="204"/>
      </rPr>
      <t>Материальное оснащение МКУК «КДЦ с. Усть-Кульск»</t>
    </r>
  </si>
  <si>
    <r>
      <t xml:space="preserve">целевой показатель </t>
    </r>
    <r>
      <rPr>
        <sz val="8"/>
        <rFont val="Times New Roman"/>
        <family val="1"/>
        <charset val="204"/>
      </rPr>
      <t xml:space="preserve">Количество проведенных культурных, спортивных и физкультурно-массовых мероприятий </t>
    </r>
  </si>
  <si>
    <t>Подпрограмма 7 «Энергосбережение и повышение энергетической эффективности на территории сельских поселений на 2021-25 гг.»</t>
  </si>
  <si>
    <t>Основное мероприятие Технические и организационные мероприятия по снижению использования энергоресурсов</t>
  </si>
  <si>
    <r>
      <t xml:space="preserve">целевой показатель  </t>
    </r>
    <r>
      <rPr>
        <sz val="8"/>
        <rFont val="Times New Roman"/>
        <family val="1"/>
        <charset val="204"/>
      </rPr>
      <t>Технические и организационные мероприятия по снижению использования энергоресурсов</t>
    </r>
  </si>
  <si>
    <t>Подпрограмма 8 «Использование и охрана земель муниципального образования Усть-Кульского сельского поселения на 2022-2025 гг.»</t>
  </si>
  <si>
    <t>Основное мероприятие «Мероприятия по выявлению фактов самовольного занятия земельных участков»</t>
  </si>
  <si>
    <t>Основное мероприятие «Мероприятия по выявлению фактов использования земельных участков, приводящих к значительному ухудшению экологической обстановки»</t>
  </si>
  <si>
    <r>
      <t xml:space="preserve">целевой показатель  </t>
    </r>
    <r>
      <rPr>
        <sz val="8"/>
        <rFont val="Times New Roman"/>
        <family val="1"/>
        <charset val="204"/>
      </rPr>
      <t>Обеспечение организации рационального использования и охраны земель муниципального образования</t>
    </r>
  </si>
  <si>
    <t>прогрессирующий</t>
  </si>
  <si>
    <t>не более 7</t>
  </si>
  <si>
    <r>
      <t xml:space="preserve">целевой показатель  </t>
    </r>
    <r>
      <rPr>
        <sz val="8"/>
        <rFont val="Times New Roman"/>
        <family val="1"/>
        <charset val="204"/>
      </rPr>
      <t>доля объектов недвижимости поставленных на кадастровый учет</t>
    </r>
  </si>
  <si>
    <r>
      <t xml:space="preserve">целевой показатель  </t>
    </r>
    <r>
      <rPr>
        <sz val="8"/>
        <rFont val="Times New Roman"/>
        <family val="1"/>
        <charset val="204"/>
      </rPr>
      <t>снижение  количества стихийных свалок на территории Усть-Кульского сельского поселения</t>
    </r>
  </si>
  <si>
    <t>Администрация Усть-Кульского сельского поселения</t>
  </si>
  <si>
    <r>
      <t>Процент исполнения (</t>
    </r>
    <r>
      <rPr>
        <sz val="10"/>
        <rFont val="Times New Roman"/>
        <family val="1"/>
        <charset val="204"/>
      </rPr>
      <t>гр. 8</t>
    </r>
    <r>
      <rPr>
        <sz val="10"/>
        <color rgb="FF000000"/>
        <rFont val="Times New Roman"/>
        <family val="1"/>
        <charset val="204"/>
      </rPr>
      <t xml:space="preserve"> / </t>
    </r>
    <r>
      <rPr>
        <sz val="10"/>
        <rFont val="Times New Roman"/>
        <family val="1"/>
        <charset val="204"/>
      </rPr>
      <t>гр. 7</t>
    </r>
    <r>
      <rPr>
        <sz val="10"/>
        <color rgb="FF000000"/>
        <rFont val="Times New Roman"/>
        <family val="1"/>
        <charset val="204"/>
      </rPr>
      <t xml:space="preserve"> x 100), %</t>
    </r>
  </si>
  <si>
    <t>ЯНВАРЬ</t>
  </si>
  <si>
    <t>ДЕКАБРЬ</t>
  </si>
  <si>
    <t>Объем финансирования, предусмотренный на 2022 год, тыс. руб.</t>
  </si>
  <si>
    <t>x</t>
  </si>
  <si>
    <t>Доля исполненных полномочий Администрации Усть-Кульского сельского поселения без нарушений к общему количеству полномочий</t>
  </si>
  <si>
    <t>Количество муниципальных служащих, прошедших обучение по повышению квалификации человек</t>
  </si>
  <si>
    <t>Размер дефицита бюджета Усть-Кульского муниципального образования</t>
  </si>
  <si>
    <t xml:space="preserve">x
</t>
  </si>
  <si>
    <t>Доля бесперебойного обеспечения населения поселения водоснабжением</t>
  </si>
  <si>
    <t>доля объектов недвижимости поставленных на кадастровый учет</t>
  </si>
  <si>
    <t xml:space="preserve"> снижение  количества стихийных свалок на территории Усть-Кульского сельского поселения</t>
  </si>
  <si>
    <t xml:space="preserve"> Доля объектов недвижимости зарегистрированных и поставленных на кадастровый учет  </t>
  </si>
  <si>
    <t>Снижение количества пожаров на территории сельского поселения</t>
  </si>
  <si>
    <t xml:space="preserve"> x</t>
  </si>
  <si>
    <t xml:space="preserve">Количество проведенных культурных, спортивных и физкультурно-массовых мероприятий </t>
  </si>
  <si>
    <t>Обеспечение организации рационального использования и охраны земель муниципального образования</t>
  </si>
  <si>
    <t xml:space="preserve">"ОТЧЕТ
ОБ ИСПОЛНЕНИИ МЕРОПРИЯТИЙ МУНИЦИПАЛЬНОЙ ПРОГРАММЫ
«СОЦИАЛЬНО-ЭКОНОМИЧЕСКОЕ РАЗВИТИЕ ТЕРРИТОРИИ СЕЛЬСКОГО ПОСЕЛЕНИЯ 2021-2025ГГ» (далее – муниципальная программа) УСТЬ-КУЛЬСКОГО СЕЛЬСКОГО ПОСЕЛЕНИЯ 
(наименование муниципальной программы Усть-Кульского сельского поселения)
ПО СОСТОЯНИЮ НА 01.01.2023"                  </t>
  </si>
  <si>
    <t>НАПРАВЛЕНИЯ И ОБЪЕМЫ ФИНАНСИРОВАНИЯ 
МУНИЦИПАЛЬНОЙ ПРОГРАММЫ 
«Социально-экономическое развитие территории сельского поселения» (далее – муниципальная программа)
          (наименование муниципальной программы Усть-Кульского сельского поселения)
ЗА 2022 ГОД
ПО СОСТОЯНИЮ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</si>
</sst>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0.0%"/>
    <numFmt numFmtId="168" formatCode="_-* #,##0.00\ _₽_-;\-* #,##0.00\ _₽_-;_-* \-??\ _₽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5"/>
      <name val="Times New Roman"/>
      <family val="1"/>
      <charset val="204"/>
    </font>
    <font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6"/>
      <name val="Times New Roman"/>
      <family val="1"/>
      <charset val="204"/>
    </font>
    <font>
      <b/>
      <i/>
      <u/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2" borderId="0" xfId="0" applyFont="1" applyFill="1"/>
    <xf numFmtId="0" fontId="0" fillId="2" borderId="0" xfId="0" applyFill="1"/>
    <xf numFmtId="0" fontId="9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165" fontId="10" fillId="0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166" fontId="10" fillId="0" borderId="3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/>
    <xf numFmtId="164" fontId="10" fillId="0" borderId="5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19" fillId="0" borderId="0" xfId="1" applyFont="1"/>
    <xf numFmtId="0" fontId="19" fillId="0" borderId="1" xfId="1" applyFont="1" applyBorder="1" applyAlignment="1">
      <alignment horizontal="center" vertical="center" wrapText="1"/>
    </xf>
    <xf numFmtId="0" fontId="21" fillId="0" borderId="0" xfId="1" applyFont="1"/>
    <xf numFmtId="0" fontId="8" fillId="0" borderId="1" xfId="1" applyFont="1" applyBorder="1" applyAlignment="1">
      <alignment vertical="center" wrapText="1"/>
    </xf>
    <xf numFmtId="164" fontId="19" fillId="0" borderId="1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horizontal="left" vertical="top" wrapText="1"/>
    </xf>
    <xf numFmtId="168" fontId="19" fillId="0" borderId="0" xfId="1" applyNumberFormat="1" applyFont="1"/>
    <xf numFmtId="0" fontId="18" fillId="0" borderId="0" xfId="1"/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7" fontId="21" fillId="0" borderId="0" xfId="1" applyNumberFormat="1" applyFont="1"/>
    <xf numFmtId="165" fontId="19" fillId="0" borderId="1" xfId="1" applyNumberFormat="1" applyFont="1" applyBorder="1" applyAlignment="1">
      <alignment horizontal="right" vertical="center" wrapText="1"/>
    </xf>
    <xf numFmtId="0" fontId="8" fillId="0" borderId="1" xfId="1" applyFont="1" applyFill="1" applyBorder="1" applyAlignment="1">
      <alignment vertical="center" wrapText="1"/>
    </xf>
    <xf numFmtId="164" fontId="19" fillId="0" borderId="1" xfId="1" applyNumberFormat="1" applyFont="1" applyFill="1" applyBorder="1" applyAlignment="1">
      <alignment horizontal="right" vertical="center" wrapText="1"/>
    </xf>
    <xf numFmtId="167" fontId="21" fillId="0" borderId="0" xfId="1" applyNumberFormat="1" applyFont="1" applyFill="1"/>
    <xf numFmtId="0" fontId="21" fillId="0" borderId="0" xfId="1" applyFont="1" applyFill="1"/>
    <xf numFmtId="0" fontId="19" fillId="0" borderId="1" xfId="1" applyFont="1" applyFill="1" applyBorder="1" applyAlignment="1">
      <alignment horizontal="center" vertical="center" wrapText="1"/>
    </xf>
    <xf numFmtId="165" fontId="19" fillId="0" borderId="1" xfId="1" applyNumberFormat="1" applyFont="1" applyFill="1" applyBorder="1" applyAlignment="1">
      <alignment horizontal="right" vertical="center" wrapText="1"/>
    </xf>
    <xf numFmtId="0" fontId="20" fillId="0" borderId="0" xfId="1" applyFont="1" applyFill="1"/>
    <xf numFmtId="0" fontId="5" fillId="0" borderId="1" xfId="1" applyFont="1" applyFill="1" applyBorder="1" applyAlignment="1">
      <alignment horizontal="left" vertical="top" wrapText="1"/>
    </xf>
    <xf numFmtId="4" fontId="19" fillId="0" borderId="1" xfId="1" applyNumberFormat="1" applyFont="1" applyFill="1" applyBorder="1" applyAlignment="1">
      <alignment horizontal="right" vertical="center" wrapText="1"/>
    </xf>
    <xf numFmtId="0" fontId="19" fillId="0" borderId="0" xfId="1" applyFont="1" applyFill="1"/>
    <xf numFmtId="166" fontId="19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0" fontId="17" fillId="0" borderId="3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 vertical="top"/>
    </xf>
    <xf numFmtId="0" fontId="10" fillId="0" borderId="0" xfId="1" applyFont="1" applyFill="1" applyAlignment="1">
      <alignment horizontal="left" vertical="top"/>
    </xf>
    <xf numFmtId="168" fontId="19" fillId="0" borderId="0" xfId="1" applyNumberFormat="1" applyFont="1" applyFill="1"/>
    <xf numFmtId="0" fontId="18" fillId="0" borderId="0" xfId="1" applyFill="1"/>
    <xf numFmtId="167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7" fontId="21" fillId="0" borderId="1" xfId="1" applyNumberFormat="1" applyFont="1" applyBorder="1"/>
    <xf numFmtId="167" fontId="21" fillId="0" borderId="1" xfId="1" applyNumberFormat="1" applyFont="1" applyFill="1" applyBorder="1"/>
    <xf numFmtId="165" fontId="19" fillId="0" borderId="1" xfId="1" applyNumberFormat="1" applyFont="1" applyFill="1" applyBorder="1"/>
    <xf numFmtId="165" fontId="19" fillId="0" borderId="1" xfId="1" applyNumberFormat="1" applyFont="1" applyBorder="1"/>
    <xf numFmtId="0" fontId="21" fillId="0" borderId="0" xfId="1" applyFont="1" applyFill="1" applyBorder="1"/>
    <xf numFmtId="0" fontId="21" fillId="0" borderId="0" xfId="1" applyFont="1" applyBorder="1"/>
    <xf numFmtId="0" fontId="24" fillId="0" borderId="1" xfId="0" applyFont="1" applyBorder="1" applyAlignment="1">
      <alignment horizontal="center" vertical="center"/>
    </xf>
    <xf numFmtId="0" fontId="21" fillId="0" borderId="11" xfId="1" applyFont="1" applyFill="1" applyBorder="1" applyAlignment="1"/>
    <xf numFmtId="0" fontId="21" fillId="0" borderId="12" xfId="1" applyFont="1" applyFill="1" applyBorder="1" applyAlignment="1"/>
    <xf numFmtId="0" fontId="21" fillId="0" borderId="0" xfId="1" applyFont="1" applyFill="1" applyBorder="1" applyAlignment="1"/>
    <xf numFmtId="0" fontId="21" fillId="0" borderId="13" xfId="1" applyFont="1" applyFill="1" applyBorder="1" applyAlignment="1"/>
    <xf numFmtId="167" fontId="21" fillId="0" borderId="11" xfId="1" applyNumberFormat="1" applyFont="1" applyFill="1" applyBorder="1"/>
    <xf numFmtId="167" fontId="21" fillId="0" borderId="0" xfId="1" applyNumberFormat="1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0" fontId="1" fillId="0" borderId="0" xfId="0" applyFont="1" applyFill="1"/>
    <xf numFmtId="9" fontId="10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167" fontId="10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1" fillId="0" borderId="2" xfId="1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"/>
    </xf>
    <xf numFmtId="0" fontId="22" fillId="0" borderId="2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22" fillId="0" borderId="2" xfId="0" applyNumberFormat="1" applyFont="1" applyBorder="1" applyAlignment="1">
      <alignment horizontal="center" vertical="center" wrapText="1"/>
    </xf>
    <xf numFmtId="167" fontId="22" fillId="0" borderId="4" xfId="0" applyNumberFormat="1" applyFont="1" applyBorder="1" applyAlignment="1">
      <alignment horizontal="center" vertical="center" wrapText="1"/>
    </xf>
    <xf numFmtId="167" fontId="22" fillId="0" borderId="3" xfId="0" applyNumberFormat="1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zoomScale="90" zoomScaleNormal="90" zoomScalePageLayoutView="120" workbookViewId="0">
      <selection activeCell="G14" sqref="G14"/>
    </sheetView>
  </sheetViews>
  <sheetFormatPr defaultRowHeight="14.4" x14ac:dyDescent="0.3"/>
  <cols>
    <col min="1" max="1" width="19.88671875" style="94" customWidth="1"/>
    <col min="2" max="2" width="13.77734375" style="95" customWidth="1"/>
    <col min="3" max="3" width="8.21875" style="95" customWidth="1"/>
    <col min="4" max="4" width="7.33203125" style="95" customWidth="1"/>
    <col min="5" max="5" width="8.109375" style="95" customWidth="1"/>
    <col min="6" max="6" width="8.77734375" style="95" customWidth="1"/>
    <col min="7" max="16" width="7.33203125" style="95" bestFit="1" customWidth="1"/>
    <col min="17" max="29" width="8.88671875" style="90"/>
    <col min="30" max="62" width="8.88671875" style="1"/>
  </cols>
  <sheetData>
    <row r="1" spans="1:62" ht="33.6" customHeight="1" x14ac:dyDescent="0.3">
      <c r="A1" s="106" t="s">
        <v>126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62" ht="32.4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62" ht="26.4" customHeight="1" x14ac:dyDescent="0.3">
      <c r="A4" s="97" t="s">
        <v>0</v>
      </c>
      <c r="B4" s="105" t="s">
        <v>1</v>
      </c>
      <c r="C4" s="105" t="s">
        <v>2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62" ht="54" customHeight="1" x14ac:dyDescent="0.3">
      <c r="A5" s="98"/>
      <c r="B5" s="105"/>
      <c r="C5" s="33" t="s">
        <v>112</v>
      </c>
      <c r="D5" s="33" t="s">
        <v>113</v>
      </c>
      <c r="E5" s="33" t="s">
        <v>114</v>
      </c>
      <c r="F5" s="33" t="s">
        <v>115</v>
      </c>
      <c r="G5" s="33" t="s">
        <v>116</v>
      </c>
      <c r="H5" s="33" t="s">
        <v>117</v>
      </c>
      <c r="I5" s="33" t="s">
        <v>118</v>
      </c>
      <c r="J5" s="33" t="s">
        <v>119</v>
      </c>
      <c r="K5" s="33" t="s">
        <v>120</v>
      </c>
      <c r="L5" s="33" t="s">
        <v>121</v>
      </c>
      <c r="M5" s="33" t="s">
        <v>122</v>
      </c>
      <c r="N5" s="33" t="s">
        <v>123</v>
      </c>
      <c r="O5" s="33" t="s">
        <v>124</v>
      </c>
      <c r="P5" s="33" t="s">
        <v>125</v>
      </c>
    </row>
    <row r="6" spans="1:62" x14ac:dyDescent="0.3">
      <c r="A6" s="8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</row>
    <row r="7" spans="1:62" ht="14.4" customHeight="1" x14ac:dyDescent="0.3">
      <c r="A7" s="96" t="s">
        <v>54</v>
      </c>
      <c r="B7" s="11" t="s">
        <v>3</v>
      </c>
      <c r="C7" s="15">
        <v>5677.6</v>
      </c>
      <c r="D7" s="15">
        <v>6467.7</v>
      </c>
      <c r="E7" s="15">
        <v>6537.3</v>
      </c>
      <c r="F7" s="15">
        <v>6531.8</v>
      </c>
      <c r="G7" s="15">
        <v>6531.8</v>
      </c>
      <c r="H7" s="15">
        <v>6531.8</v>
      </c>
      <c r="I7" s="15">
        <v>6531.9</v>
      </c>
      <c r="J7" s="15">
        <v>6531.9</v>
      </c>
      <c r="K7" s="15">
        <v>6825.6</v>
      </c>
      <c r="L7" s="15">
        <v>6825.6</v>
      </c>
      <c r="M7" s="15">
        <v>7455.9</v>
      </c>
      <c r="N7" s="15">
        <v>7455.9</v>
      </c>
      <c r="O7" s="15">
        <v>7455.9</v>
      </c>
      <c r="P7" s="15">
        <v>7455.9</v>
      </c>
    </row>
    <row r="8" spans="1:62" ht="23.4" customHeight="1" x14ac:dyDescent="0.3">
      <c r="A8" s="96"/>
      <c r="B8" s="11" t="s">
        <v>4</v>
      </c>
      <c r="C8" s="16">
        <v>5233.1000000000004</v>
      </c>
      <c r="D8" s="16">
        <v>5424.1</v>
      </c>
      <c r="E8" s="16">
        <v>5484.9</v>
      </c>
      <c r="F8" s="16">
        <v>5479.4</v>
      </c>
      <c r="G8" s="16">
        <v>5479.4</v>
      </c>
      <c r="H8" s="16">
        <v>5479.4</v>
      </c>
      <c r="I8" s="16">
        <v>5479.5</v>
      </c>
      <c r="J8" s="16">
        <v>5479.5</v>
      </c>
      <c r="K8" s="16">
        <v>5505.6</v>
      </c>
      <c r="L8" s="16">
        <v>5505.5</v>
      </c>
      <c r="M8" s="16">
        <v>6135.8</v>
      </c>
      <c r="N8" s="16">
        <v>6135.8</v>
      </c>
      <c r="O8" s="16">
        <v>6135.8</v>
      </c>
      <c r="P8" s="16">
        <v>6135.8</v>
      </c>
    </row>
    <row r="9" spans="1:62" ht="46.2" customHeight="1" x14ac:dyDescent="0.3">
      <c r="A9" s="96"/>
      <c r="B9" s="11" t="s">
        <v>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267.60000000000002</v>
      </c>
      <c r="L9" s="16">
        <v>267.7</v>
      </c>
      <c r="M9" s="16">
        <v>267.7</v>
      </c>
      <c r="N9" s="16">
        <v>267.7</v>
      </c>
      <c r="O9" s="16">
        <v>267.7</v>
      </c>
      <c r="P9" s="16">
        <v>267.7</v>
      </c>
    </row>
    <row r="10" spans="1:62" ht="27.6" customHeight="1" x14ac:dyDescent="0.3">
      <c r="A10" s="96"/>
      <c r="B10" s="11" t="s">
        <v>6</v>
      </c>
      <c r="C10" s="16">
        <v>301.7</v>
      </c>
      <c r="D10" s="16">
        <v>900.8</v>
      </c>
      <c r="E10" s="16">
        <v>900.8</v>
      </c>
      <c r="F10" s="16">
        <v>900.8</v>
      </c>
      <c r="G10" s="16">
        <v>900.8</v>
      </c>
      <c r="H10" s="16">
        <v>900.8</v>
      </c>
      <c r="I10" s="16">
        <v>900.8</v>
      </c>
      <c r="J10" s="16">
        <v>900.8</v>
      </c>
      <c r="K10" s="16">
        <v>900.8</v>
      </c>
      <c r="L10" s="16">
        <v>900.8</v>
      </c>
      <c r="M10" s="16">
        <v>900.8</v>
      </c>
      <c r="N10" s="16">
        <v>900.8</v>
      </c>
      <c r="O10" s="16">
        <v>900.8</v>
      </c>
      <c r="P10" s="16">
        <v>900.8</v>
      </c>
    </row>
    <row r="11" spans="1:62" ht="35.4" customHeight="1" x14ac:dyDescent="0.3">
      <c r="A11" s="96"/>
      <c r="B11" s="11" t="s">
        <v>7</v>
      </c>
      <c r="C11" s="16">
        <v>142.80000000000001</v>
      </c>
      <c r="D11" s="16">
        <v>142.80000000000001</v>
      </c>
      <c r="E11" s="16">
        <v>151.6</v>
      </c>
      <c r="F11" s="16">
        <v>151.6</v>
      </c>
      <c r="G11" s="16">
        <v>151.6</v>
      </c>
      <c r="H11" s="16">
        <v>151.6</v>
      </c>
      <c r="I11" s="16">
        <v>151.6</v>
      </c>
      <c r="J11" s="16">
        <v>151.6</v>
      </c>
      <c r="K11" s="16">
        <v>151.6</v>
      </c>
      <c r="L11" s="16">
        <v>151.6</v>
      </c>
      <c r="M11" s="16">
        <v>151.6</v>
      </c>
      <c r="N11" s="16">
        <v>151.6</v>
      </c>
      <c r="O11" s="16">
        <v>151.6</v>
      </c>
      <c r="P11" s="16">
        <v>151.6</v>
      </c>
    </row>
    <row r="12" spans="1:62" s="13" customFormat="1" ht="67.8" customHeight="1" x14ac:dyDescent="0.3">
      <c r="A12" s="96"/>
      <c r="B12" s="9" t="s">
        <v>149</v>
      </c>
      <c r="C12" s="91">
        <v>0.2</v>
      </c>
      <c r="D12" s="91">
        <v>0.2</v>
      </c>
      <c r="E12" s="91">
        <v>0.2</v>
      </c>
      <c r="F12" s="91">
        <v>0.2</v>
      </c>
      <c r="G12" s="91">
        <v>0.2</v>
      </c>
      <c r="H12" s="91">
        <v>0.2</v>
      </c>
      <c r="I12" s="91">
        <v>0.2</v>
      </c>
      <c r="J12" s="91">
        <v>0.2</v>
      </c>
      <c r="K12" s="91">
        <v>0.2</v>
      </c>
      <c r="L12" s="91">
        <v>0.2</v>
      </c>
      <c r="M12" s="91">
        <v>0.2</v>
      </c>
      <c r="N12" s="91">
        <v>0.2</v>
      </c>
      <c r="O12" s="91">
        <v>0.2</v>
      </c>
      <c r="P12" s="91">
        <v>0.2</v>
      </c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x14ac:dyDescent="0.3">
      <c r="A13" s="96" t="s">
        <v>55</v>
      </c>
      <c r="B13" s="9" t="s">
        <v>3</v>
      </c>
      <c r="C13" s="16">
        <v>3463.7</v>
      </c>
      <c r="D13" s="16">
        <v>3764.1</v>
      </c>
      <c r="E13" s="16">
        <v>3781.1</v>
      </c>
      <c r="F13" s="16">
        <v>3775.7</v>
      </c>
      <c r="G13" s="16">
        <v>3835.7</v>
      </c>
      <c r="H13" s="16">
        <v>3835.7</v>
      </c>
      <c r="I13" s="16">
        <v>3946.7</v>
      </c>
      <c r="J13" s="16">
        <v>3936.1</v>
      </c>
      <c r="K13" s="16">
        <v>4147.8</v>
      </c>
      <c r="L13" s="16">
        <v>4170.8999999999996</v>
      </c>
      <c r="M13" s="16">
        <v>4847.8</v>
      </c>
      <c r="N13" s="16">
        <v>4847.8</v>
      </c>
      <c r="O13" s="16">
        <v>4847.8</v>
      </c>
      <c r="P13" s="16">
        <v>4844.8</v>
      </c>
    </row>
    <row r="14" spans="1:62" x14ac:dyDescent="0.3">
      <c r="A14" s="96"/>
      <c r="B14" s="9" t="s">
        <v>8</v>
      </c>
      <c r="C14" s="16">
        <v>3320.2</v>
      </c>
      <c r="D14" s="16">
        <v>3620.6</v>
      </c>
      <c r="E14" s="16">
        <v>3628.8</v>
      </c>
      <c r="F14" s="16">
        <v>3623.4</v>
      </c>
      <c r="G14" s="16">
        <v>3683.4</v>
      </c>
      <c r="H14" s="16">
        <v>3683.4</v>
      </c>
      <c r="I14" s="16">
        <v>3794.4</v>
      </c>
      <c r="J14" s="16">
        <v>3783.8</v>
      </c>
      <c r="K14" s="16">
        <v>3781.1</v>
      </c>
      <c r="L14" s="16">
        <v>3804.1</v>
      </c>
      <c r="M14" s="16">
        <v>4481.1000000000004</v>
      </c>
      <c r="N14" s="16">
        <v>4481.1000000000004</v>
      </c>
      <c r="O14" s="16">
        <v>4481.1000000000004</v>
      </c>
      <c r="P14" s="16">
        <v>4478.1000000000004</v>
      </c>
    </row>
    <row r="15" spans="1:62" x14ac:dyDescent="0.3">
      <c r="A15" s="96"/>
      <c r="B15" s="9" t="s">
        <v>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214.4</v>
      </c>
      <c r="L15" s="16">
        <v>214.4</v>
      </c>
      <c r="M15" s="16">
        <v>214.4</v>
      </c>
      <c r="N15" s="16">
        <v>214.4</v>
      </c>
      <c r="O15" s="16">
        <v>214.4</v>
      </c>
      <c r="P15" s="16">
        <v>214.4</v>
      </c>
    </row>
    <row r="16" spans="1:62" ht="14.4" customHeight="1" x14ac:dyDescent="0.3">
      <c r="A16" s="96"/>
      <c r="B16" s="9" t="s">
        <v>10</v>
      </c>
      <c r="C16" s="16">
        <v>0.7</v>
      </c>
      <c r="D16" s="16">
        <v>0.7</v>
      </c>
      <c r="E16" s="16">
        <v>0.7</v>
      </c>
      <c r="F16" s="16">
        <v>0.7</v>
      </c>
      <c r="G16" s="16">
        <v>0.7</v>
      </c>
      <c r="H16" s="16">
        <v>0.7</v>
      </c>
      <c r="I16" s="16">
        <v>0.7</v>
      </c>
      <c r="J16" s="16">
        <v>0.7</v>
      </c>
      <c r="K16" s="16">
        <v>0.7</v>
      </c>
      <c r="L16" s="16">
        <v>0.7</v>
      </c>
      <c r="M16" s="16">
        <v>0.7</v>
      </c>
      <c r="N16" s="16">
        <v>0.7</v>
      </c>
      <c r="O16" s="16">
        <v>0.7</v>
      </c>
      <c r="P16" s="16">
        <v>0.7</v>
      </c>
    </row>
    <row r="17" spans="1:62" ht="21" customHeight="1" x14ac:dyDescent="0.3">
      <c r="A17" s="96"/>
      <c r="B17" s="9" t="s">
        <v>11</v>
      </c>
      <c r="C17" s="16">
        <v>142.80000000000001</v>
      </c>
      <c r="D17" s="16">
        <v>142.80000000000001</v>
      </c>
      <c r="E17" s="16">
        <v>151.6</v>
      </c>
      <c r="F17" s="16">
        <v>151.6</v>
      </c>
      <c r="G17" s="16">
        <v>151.6</v>
      </c>
      <c r="H17" s="16">
        <v>151.6</v>
      </c>
      <c r="I17" s="16">
        <v>151.6</v>
      </c>
      <c r="J17" s="16">
        <v>151.6</v>
      </c>
      <c r="K17" s="16">
        <v>151.6</v>
      </c>
      <c r="L17" s="16">
        <v>151.6</v>
      </c>
      <c r="M17" s="16">
        <v>151.6</v>
      </c>
      <c r="N17" s="16">
        <v>151.6</v>
      </c>
      <c r="O17" s="16">
        <v>151.6</v>
      </c>
      <c r="P17" s="16">
        <v>151.6</v>
      </c>
    </row>
    <row r="18" spans="1:62" ht="14.4" customHeight="1" x14ac:dyDescent="0.3">
      <c r="A18" s="96" t="s">
        <v>56</v>
      </c>
      <c r="B18" s="9" t="s">
        <v>3</v>
      </c>
      <c r="C18" s="16">
        <v>2761.3</v>
      </c>
      <c r="D18" s="16">
        <v>3061.7</v>
      </c>
      <c r="E18" s="16">
        <v>3071.4</v>
      </c>
      <c r="F18" s="16">
        <v>3066</v>
      </c>
      <c r="G18" s="16">
        <v>3066</v>
      </c>
      <c r="H18" s="16">
        <v>3066</v>
      </c>
      <c r="I18" s="17">
        <v>3176.9</v>
      </c>
      <c r="J18" s="17">
        <v>3166.3</v>
      </c>
      <c r="K18" s="17">
        <v>3374.4</v>
      </c>
      <c r="L18" s="17">
        <v>3397.4</v>
      </c>
      <c r="M18" s="17">
        <v>3946.3</v>
      </c>
      <c r="N18" s="17">
        <v>3946.3</v>
      </c>
      <c r="O18" s="17">
        <v>3946.3</v>
      </c>
      <c r="P18" s="17">
        <v>3943.3</v>
      </c>
    </row>
    <row r="19" spans="1:62" x14ac:dyDescent="0.3">
      <c r="A19" s="96"/>
      <c r="B19" s="9" t="s">
        <v>8</v>
      </c>
      <c r="C19" s="16">
        <v>2617.8000000000002</v>
      </c>
      <c r="D19" s="16">
        <v>2918.2</v>
      </c>
      <c r="E19" s="16">
        <v>2919.1</v>
      </c>
      <c r="F19" s="16">
        <v>2913.7</v>
      </c>
      <c r="G19" s="16">
        <v>2913.7</v>
      </c>
      <c r="H19" s="16">
        <v>2913.7</v>
      </c>
      <c r="I19" s="16">
        <v>3024.6</v>
      </c>
      <c r="J19" s="16">
        <v>3014</v>
      </c>
      <c r="K19" s="16">
        <v>3007.7</v>
      </c>
      <c r="L19" s="16">
        <v>3030.7</v>
      </c>
      <c r="M19" s="16">
        <v>3579.6</v>
      </c>
      <c r="N19" s="16">
        <v>3579.6</v>
      </c>
      <c r="O19" s="16">
        <v>3579.6</v>
      </c>
      <c r="P19" s="16">
        <v>3576.6</v>
      </c>
    </row>
    <row r="20" spans="1:62" x14ac:dyDescent="0.3">
      <c r="A20" s="96"/>
      <c r="B20" s="9" t="s">
        <v>9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214.4</v>
      </c>
      <c r="L20" s="16">
        <v>214.4</v>
      </c>
      <c r="M20" s="16">
        <v>214.4</v>
      </c>
      <c r="N20" s="16">
        <v>214.4</v>
      </c>
      <c r="O20" s="16">
        <v>214.4</v>
      </c>
      <c r="P20" s="16">
        <v>214.4</v>
      </c>
    </row>
    <row r="21" spans="1:62" ht="14.4" customHeight="1" x14ac:dyDescent="0.3">
      <c r="A21" s="96"/>
      <c r="B21" s="9" t="s">
        <v>10</v>
      </c>
      <c r="C21" s="16">
        <v>0.7</v>
      </c>
      <c r="D21" s="16">
        <v>0.7</v>
      </c>
      <c r="E21" s="16">
        <v>0.7</v>
      </c>
      <c r="F21" s="16">
        <v>0.7</v>
      </c>
      <c r="G21" s="16">
        <v>0.7</v>
      </c>
      <c r="H21" s="16">
        <v>0.7</v>
      </c>
      <c r="I21" s="16">
        <v>0.7</v>
      </c>
      <c r="J21" s="16">
        <v>0.7</v>
      </c>
      <c r="K21" s="16">
        <v>0.7</v>
      </c>
      <c r="L21" s="16">
        <v>0.7</v>
      </c>
      <c r="M21" s="16">
        <v>0.7</v>
      </c>
      <c r="N21" s="16">
        <v>0.7</v>
      </c>
      <c r="O21" s="16">
        <v>0.7</v>
      </c>
      <c r="P21" s="16">
        <v>0.7</v>
      </c>
    </row>
    <row r="22" spans="1:62" x14ac:dyDescent="0.3">
      <c r="A22" s="96"/>
      <c r="B22" s="9" t="s">
        <v>11</v>
      </c>
      <c r="C22" s="16">
        <v>142.80000000000001</v>
      </c>
      <c r="D22" s="16">
        <v>142.80000000000001</v>
      </c>
      <c r="E22" s="16">
        <v>151.6</v>
      </c>
      <c r="F22" s="16">
        <v>151.6</v>
      </c>
      <c r="G22" s="16">
        <v>151.6</v>
      </c>
      <c r="H22" s="16">
        <v>151.6</v>
      </c>
      <c r="I22" s="16">
        <v>151.6</v>
      </c>
      <c r="J22" s="16">
        <v>151.6</v>
      </c>
      <c r="K22" s="16">
        <v>151.6</v>
      </c>
      <c r="L22" s="16">
        <v>151.6</v>
      </c>
      <c r="M22" s="16">
        <v>151.6</v>
      </c>
      <c r="N22" s="16">
        <v>151.6</v>
      </c>
      <c r="O22" s="16">
        <v>151.6</v>
      </c>
      <c r="P22" s="16">
        <v>151.6</v>
      </c>
    </row>
    <row r="23" spans="1:62" s="13" customFormat="1" ht="60.6" customHeight="1" x14ac:dyDescent="0.3">
      <c r="A23" s="96"/>
      <c r="B23" s="9" t="s">
        <v>150</v>
      </c>
      <c r="C23" s="91">
        <v>1</v>
      </c>
      <c r="D23" s="91">
        <v>1</v>
      </c>
      <c r="E23" s="91">
        <v>1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91">
        <v>1</v>
      </c>
      <c r="M23" s="91">
        <v>1</v>
      </c>
      <c r="N23" s="91">
        <v>1</v>
      </c>
      <c r="O23" s="91">
        <v>1</v>
      </c>
      <c r="P23" s="91">
        <v>1</v>
      </c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s="13" customFormat="1" ht="66" customHeight="1" x14ac:dyDescent="0.3">
      <c r="A24" s="96"/>
      <c r="B24" s="9" t="s">
        <v>151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x14ac:dyDescent="0.3">
      <c r="A25" s="96" t="s">
        <v>57</v>
      </c>
      <c r="B25" s="9" t="s">
        <v>3</v>
      </c>
      <c r="C25" s="16">
        <v>2</v>
      </c>
      <c r="D25" s="16">
        <v>2</v>
      </c>
      <c r="E25" s="16">
        <v>2</v>
      </c>
      <c r="F25" s="16">
        <v>2</v>
      </c>
      <c r="G25" s="16">
        <v>2</v>
      </c>
      <c r="H25" s="16">
        <v>2</v>
      </c>
      <c r="I25" s="16">
        <v>2</v>
      </c>
      <c r="J25" s="16">
        <v>2</v>
      </c>
      <c r="K25" s="16">
        <v>2</v>
      </c>
      <c r="L25" s="16">
        <v>2</v>
      </c>
      <c r="M25" s="16">
        <v>2</v>
      </c>
      <c r="N25" s="16">
        <v>2</v>
      </c>
      <c r="O25" s="16">
        <v>2</v>
      </c>
      <c r="P25" s="16">
        <v>2</v>
      </c>
    </row>
    <row r="26" spans="1:62" x14ac:dyDescent="0.3">
      <c r="A26" s="96"/>
      <c r="B26" s="10" t="s">
        <v>8</v>
      </c>
      <c r="C26" s="16">
        <v>2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16">
        <v>2</v>
      </c>
      <c r="K26" s="16">
        <v>2</v>
      </c>
      <c r="L26" s="16">
        <v>2</v>
      </c>
      <c r="M26" s="16">
        <v>2</v>
      </c>
      <c r="N26" s="16">
        <v>2</v>
      </c>
      <c r="O26" s="16">
        <v>2</v>
      </c>
      <c r="P26" s="16">
        <v>2</v>
      </c>
    </row>
    <row r="27" spans="1:62" x14ac:dyDescent="0.3">
      <c r="A27" s="96"/>
      <c r="B27" s="10" t="s">
        <v>9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62" ht="14.4" customHeight="1" x14ac:dyDescent="0.3">
      <c r="A28" s="96"/>
      <c r="B28" s="10" t="s">
        <v>10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62" x14ac:dyDescent="0.3">
      <c r="A29" s="96"/>
      <c r="B29" s="10" t="s">
        <v>11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62" x14ac:dyDescent="0.3">
      <c r="A30" s="96" t="s">
        <v>58</v>
      </c>
      <c r="B30" s="10" t="s">
        <v>3</v>
      </c>
      <c r="C30" s="16">
        <v>149.4</v>
      </c>
      <c r="D30" s="16">
        <v>149.4</v>
      </c>
      <c r="E30" s="16">
        <v>149.4</v>
      </c>
      <c r="F30" s="16">
        <v>149.4</v>
      </c>
      <c r="G30" s="16">
        <v>209.4</v>
      </c>
      <c r="H30" s="16">
        <v>209.4</v>
      </c>
      <c r="I30" s="16">
        <v>209.4</v>
      </c>
      <c r="J30" s="16">
        <v>209.4</v>
      </c>
      <c r="K30" s="16">
        <v>213.1</v>
      </c>
      <c r="L30" s="16">
        <v>213.1</v>
      </c>
      <c r="M30" s="16">
        <v>278.3</v>
      </c>
      <c r="N30" s="16">
        <v>278.3</v>
      </c>
      <c r="O30" s="16">
        <v>278.3</v>
      </c>
      <c r="P30" s="16">
        <v>278.3</v>
      </c>
    </row>
    <row r="31" spans="1:62" x14ac:dyDescent="0.3">
      <c r="A31" s="96"/>
      <c r="B31" s="10" t="s">
        <v>8</v>
      </c>
      <c r="C31" s="16">
        <v>149.4</v>
      </c>
      <c r="D31" s="16">
        <v>149.4</v>
      </c>
      <c r="E31" s="16">
        <v>149.4</v>
      </c>
      <c r="F31" s="16">
        <v>149.4</v>
      </c>
      <c r="G31" s="16">
        <v>209.4</v>
      </c>
      <c r="H31" s="16">
        <v>209.4</v>
      </c>
      <c r="I31" s="16">
        <v>209.4</v>
      </c>
      <c r="J31" s="16">
        <v>209.4</v>
      </c>
      <c r="K31" s="16">
        <v>213.1</v>
      </c>
      <c r="L31" s="16">
        <v>213.1</v>
      </c>
      <c r="M31" s="16">
        <v>278.3</v>
      </c>
      <c r="N31" s="16">
        <v>278.3</v>
      </c>
      <c r="O31" s="16">
        <v>278.3</v>
      </c>
      <c r="P31" s="16">
        <v>278.3</v>
      </c>
    </row>
    <row r="32" spans="1:62" x14ac:dyDescent="0.3">
      <c r="A32" s="96"/>
      <c r="B32" s="10" t="s">
        <v>9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62" x14ac:dyDescent="0.3">
      <c r="A33" s="96"/>
      <c r="B33" s="10" t="s">
        <v>10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</row>
    <row r="34" spans="1:62" ht="21.6" customHeight="1" x14ac:dyDescent="0.3">
      <c r="A34" s="96"/>
      <c r="B34" s="10" t="s">
        <v>11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62" x14ac:dyDescent="0.3">
      <c r="A35" s="96" t="s">
        <v>59</v>
      </c>
      <c r="B35" s="9" t="s">
        <v>3</v>
      </c>
      <c r="C35" s="16">
        <v>5</v>
      </c>
      <c r="D35" s="16">
        <v>5</v>
      </c>
      <c r="E35" s="16">
        <v>5</v>
      </c>
      <c r="F35" s="16">
        <v>5</v>
      </c>
      <c r="G35" s="16">
        <v>5</v>
      </c>
      <c r="H35" s="16">
        <v>5</v>
      </c>
      <c r="I35" s="16">
        <v>5</v>
      </c>
      <c r="J35" s="16">
        <v>5</v>
      </c>
      <c r="K35" s="16">
        <v>5</v>
      </c>
      <c r="L35" s="16">
        <v>5</v>
      </c>
      <c r="M35" s="16">
        <v>3.5</v>
      </c>
      <c r="N35" s="16">
        <v>3.5</v>
      </c>
      <c r="O35" s="16">
        <v>3.5</v>
      </c>
      <c r="P35" s="16">
        <v>3.5</v>
      </c>
    </row>
    <row r="36" spans="1:62" x14ac:dyDescent="0.3">
      <c r="A36" s="96"/>
      <c r="B36" s="10" t="s">
        <v>8</v>
      </c>
      <c r="C36" s="16">
        <v>5</v>
      </c>
      <c r="D36" s="16">
        <v>5</v>
      </c>
      <c r="E36" s="16">
        <v>5</v>
      </c>
      <c r="F36" s="16">
        <v>5</v>
      </c>
      <c r="G36" s="16">
        <v>5</v>
      </c>
      <c r="H36" s="16">
        <v>5</v>
      </c>
      <c r="I36" s="16">
        <v>5</v>
      </c>
      <c r="J36" s="16">
        <v>5</v>
      </c>
      <c r="K36" s="16">
        <v>5</v>
      </c>
      <c r="L36" s="16">
        <v>5</v>
      </c>
      <c r="M36" s="16">
        <v>3.5</v>
      </c>
      <c r="N36" s="16">
        <v>3.5</v>
      </c>
      <c r="O36" s="16">
        <v>3.5</v>
      </c>
      <c r="P36" s="16">
        <v>3.5</v>
      </c>
    </row>
    <row r="37" spans="1:62" x14ac:dyDescent="0.3">
      <c r="A37" s="96"/>
      <c r="B37" s="10" t="s">
        <v>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</row>
    <row r="38" spans="1:62" x14ac:dyDescent="0.3">
      <c r="A38" s="96"/>
      <c r="B38" s="10" t="s">
        <v>10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</row>
    <row r="39" spans="1:62" x14ac:dyDescent="0.3">
      <c r="A39" s="96"/>
      <c r="B39" s="10" t="s">
        <v>11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1:62" s="13" customFormat="1" ht="43.2" customHeight="1" x14ac:dyDescent="0.3">
      <c r="A40" s="96"/>
      <c r="B40" s="10" t="s">
        <v>152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>
        <v>1</v>
      </c>
      <c r="N40" s="92">
        <v>1</v>
      </c>
      <c r="O40" s="92">
        <v>1</v>
      </c>
      <c r="P40" s="92">
        <v>1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2" x14ac:dyDescent="0.3">
      <c r="A41" s="96" t="s">
        <v>60</v>
      </c>
      <c r="B41" s="10" t="s">
        <v>3</v>
      </c>
      <c r="C41" s="16">
        <v>20</v>
      </c>
      <c r="D41" s="16">
        <v>20</v>
      </c>
      <c r="E41" s="16">
        <v>20</v>
      </c>
      <c r="F41" s="16">
        <v>20</v>
      </c>
      <c r="G41" s="16">
        <v>20</v>
      </c>
      <c r="H41" s="16">
        <v>20</v>
      </c>
      <c r="I41" s="16">
        <v>20</v>
      </c>
      <c r="J41" s="16">
        <v>20</v>
      </c>
      <c r="K41" s="16">
        <v>20</v>
      </c>
      <c r="L41" s="16">
        <v>20</v>
      </c>
      <c r="M41" s="16">
        <v>20</v>
      </c>
      <c r="N41" s="16">
        <v>20</v>
      </c>
      <c r="O41" s="16">
        <v>20</v>
      </c>
      <c r="P41" s="16">
        <v>20</v>
      </c>
    </row>
    <row r="42" spans="1:62" x14ac:dyDescent="0.3">
      <c r="A42" s="96"/>
      <c r="B42" s="10" t="s">
        <v>8</v>
      </c>
      <c r="C42" s="16">
        <v>20</v>
      </c>
      <c r="D42" s="16">
        <v>20</v>
      </c>
      <c r="E42" s="16">
        <v>20</v>
      </c>
      <c r="F42" s="16">
        <v>20</v>
      </c>
      <c r="G42" s="16">
        <v>20</v>
      </c>
      <c r="H42" s="16">
        <v>20</v>
      </c>
      <c r="I42" s="16">
        <v>20</v>
      </c>
      <c r="J42" s="16">
        <v>20</v>
      </c>
      <c r="K42" s="16">
        <v>20</v>
      </c>
      <c r="L42" s="16">
        <v>20</v>
      </c>
      <c r="M42" s="16">
        <v>20</v>
      </c>
      <c r="N42" s="16">
        <v>20</v>
      </c>
      <c r="O42" s="16">
        <v>20</v>
      </c>
      <c r="P42" s="16">
        <v>20</v>
      </c>
    </row>
    <row r="43" spans="1:62" x14ac:dyDescent="0.3">
      <c r="A43" s="96"/>
      <c r="B43" s="10" t="s">
        <v>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62" x14ac:dyDescent="0.3">
      <c r="A44" s="96"/>
      <c r="B44" s="10" t="s">
        <v>10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62" x14ac:dyDescent="0.3">
      <c r="A45" s="96"/>
      <c r="B45" s="10" t="s">
        <v>11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62" x14ac:dyDescent="0.3">
      <c r="A46" s="96" t="s">
        <v>61</v>
      </c>
      <c r="B46" s="9" t="s">
        <v>3</v>
      </c>
      <c r="C46" s="16">
        <v>526</v>
      </c>
      <c r="D46" s="16">
        <v>526</v>
      </c>
      <c r="E46" s="16">
        <v>533.29999999999995</v>
      </c>
      <c r="F46" s="16">
        <v>533.29999999999995</v>
      </c>
      <c r="G46" s="16">
        <v>533.29999999999995</v>
      </c>
      <c r="H46" s="16">
        <v>533.29999999999995</v>
      </c>
      <c r="I46" s="16">
        <v>533.29999999999995</v>
      </c>
      <c r="J46" s="16">
        <v>533.29999999999995</v>
      </c>
      <c r="K46" s="16">
        <v>533.29999999999995</v>
      </c>
      <c r="L46" s="16">
        <v>533.29999999999995</v>
      </c>
      <c r="M46" s="16">
        <v>597.70000000000005</v>
      </c>
      <c r="N46" s="16">
        <v>597.70000000000005</v>
      </c>
      <c r="O46" s="16">
        <v>597.70000000000005</v>
      </c>
      <c r="P46" s="16">
        <v>597.70000000000005</v>
      </c>
    </row>
    <row r="47" spans="1:62" x14ac:dyDescent="0.3">
      <c r="A47" s="96"/>
      <c r="B47" s="10" t="s">
        <v>8</v>
      </c>
      <c r="C47" s="16">
        <v>526</v>
      </c>
      <c r="D47" s="16">
        <v>526</v>
      </c>
      <c r="E47" s="16">
        <v>533.29999999999995</v>
      </c>
      <c r="F47" s="16">
        <v>533.29999999999995</v>
      </c>
      <c r="G47" s="16">
        <v>533.29999999999995</v>
      </c>
      <c r="H47" s="16">
        <v>533.29999999999995</v>
      </c>
      <c r="I47" s="16">
        <v>533.29999999999995</v>
      </c>
      <c r="J47" s="16">
        <v>533.29999999999995</v>
      </c>
      <c r="K47" s="16">
        <v>533.29999999999995</v>
      </c>
      <c r="L47" s="16">
        <v>533.29999999999995</v>
      </c>
      <c r="M47" s="16">
        <v>597.70000000000005</v>
      </c>
      <c r="N47" s="16">
        <v>597.70000000000005</v>
      </c>
      <c r="O47" s="16">
        <v>597.70000000000005</v>
      </c>
      <c r="P47" s="16">
        <v>597.70000000000005</v>
      </c>
    </row>
    <row r="48" spans="1:62" x14ac:dyDescent="0.3">
      <c r="A48" s="96"/>
      <c r="B48" s="10" t="s">
        <v>9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62" x14ac:dyDescent="0.3">
      <c r="A49" s="96"/>
      <c r="B49" s="10" t="s">
        <v>10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62" ht="31.2" customHeight="1" x14ac:dyDescent="0.3">
      <c r="A50" s="96"/>
      <c r="B50" s="10" t="s">
        <v>11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62" x14ac:dyDescent="0.3">
      <c r="A51" s="14" t="s">
        <v>62</v>
      </c>
      <c r="B51" s="10" t="s">
        <v>3</v>
      </c>
      <c r="C51" s="16">
        <v>9.6</v>
      </c>
      <c r="D51" s="16">
        <v>9.6</v>
      </c>
      <c r="E51" s="16">
        <v>9.6</v>
      </c>
      <c r="F51" s="16">
        <v>9.6</v>
      </c>
      <c r="G51" s="16">
        <v>9.6</v>
      </c>
      <c r="H51" s="16">
        <v>9.6</v>
      </c>
      <c r="I51" s="16">
        <v>9.6</v>
      </c>
      <c r="J51" s="16">
        <v>10.9</v>
      </c>
      <c r="K51" s="16">
        <v>13.7</v>
      </c>
      <c r="L51" s="16">
        <v>13.7</v>
      </c>
      <c r="M51" s="18">
        <v>13.66</v>
      </c>
      <c r="N51" s="18">
        <v>13.66</v>
      </c>
      <c r="O51" s="18">
        <v>13.66</v>
      </c>
      <c r="P51" s="18">
        <v>13.66</v>
      </c>
    </row>
    <row r="52" spans="1:62" x14ac:dyDescent="0.3">
      <c r="A52" s="96" t="s">
        <v>63</v>
      </c>
      <c r="B52" s="10" t="s">
        <v>8</v>
      </c>
      <c r="C52" s="16">
        <v>9.6</v>
      </c>
      <c r="D52" s="16">
        <v>9.6</v>
      </c>
      <c r="E52" s="16">
        <v>9.6</v>
      </c>
      <c r="F52" s="16">
        <v>9.6</v>
      </c>
      <c r="G52" s="16">
        <v>9.6</v>
      </c>
      <c r="H52" s="16">
        <v>9.6</v>
      </c>
      <c r="I52" s="16">
        <v>9.6</v>
      </c>
      <c r="J52" s="16">
        <v>10.9</v>
      </c>
      <c r="K52" s="16">
        <v>13.7</v>
      </c>
      <c r="L52" s="16">
        <v>13.7</v>
      </c>
      <c r="M52" s="18">
        <v>13.66</v>
      </c>
      <c r="N52" s="18">
        <v>13.66</v>
      </c>
      <c r="O52" s="18">
        <v>13.66</v>
      </c>
      <c r="P52" s="18">
        <v>13.66</v>
      </c>
    </row>
    <row r="53" spans="1:62" x14ac:dyDescent="0.3">
      <c r="A53" s="96"/>
      <c r="B53" s="10" t="s">
        <v>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62" x14ac:dyDescent="0.3">
      <c r="A54" s="96"/>
      <c r="B54" s="10" t="s">
        <v>10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62" x14ac:dyDescent="0.3">
      <c r="A55" s="96"/>
      <c r="B55" s="10" t="s">
        <v>11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62" s="13" customFormat="1" ht="48.6" customHeight="1" x14ac:dyDescent="0.3">
      <c r="A56" s="96"/>
      <c r="B56" s="10" t="s">
        <v>153</v>
      </c>
      <c r="C56" s="16" t="s">
        <v>133</v>
      </c>
      <c r="D56" s="16" t="s">
        <v>133</v>
      </c>
      <c r="E56" s="16" t="s">
        <v>133</v>
      </c>
      <c r="F56" s="16" t="s">
        <v>133</v>
      </c>
      <c r="G56" s="16" t="s">
        <v>133</v>
      </c>
      <c r="H56" s="16" t="s">
        <v>133</v>
      </c>
      <c r="I56" s="16" t="s">
        <v>133</v>
      </c>
      <c r="J56" s="16" t="s">
        <v>133</v>
      </c>
      <c r="K56" s="16" t="s">
        <v>133</v>
      </c>
      <c r="L56" s="16" t="s">
        <v>133</v>
      </c>
      <c r="M56" s="16" t="s">
        <v>133</v>
      </c>
      <c r="N56" s="16" t="s">
        <v>133</v>
      </c>
      <c r="O56" s="16" t="s">
        <v>133</v>
      </c>
      <c r="P56" s="16" t="s">
        <v>133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</row>
    <row r="57" spans="1:62" s="13" customFormat="1" ht="49.8" customHeight="1" x14ac:dyDescent="0.3">
      <c r="A57" s="96"/>
      <c r="B57" s="10" t="s">
        <v>154</v>
      </c>
      <c r="C57" s="93">
        <v>1.0009999999999999</v>
      </c>
      <c r="D57" s="93">
        <v>1.0009999999999999</v>
      </c>
      <c r="E57" s="93">
        <v>1.0009999999999999</v>
      </c>
      <c r="F57" s="93">
        <v>1.0009999999999999</v>
      </c>
      <c r="G57" s="93">
        <v>1.0009999999999999</v>
      </c>
      <c r="H57" s="93">
        <v>1.0009999999999999</v>
      </c>
      <c r="I57" s="93">
        <v>1.0009999999999999</v>
      </c>
      <c r="J57" s="93">
        <v>1.0009999999999999</v>
      </c>
      <c r="K57" s="93">
        <v>1.0009999999999999</v>
      </c>
      <c r="L57" s="93">
        <v>1.0009999999999999</v>
      </c>
      <c r="M57" s="93">
        <v>1.0009999999999999</v>
      </c>
      <c r="N57" s="93">
        <v>1.0009999999999999</v>
      </c>
      <c r="O57" s="93">
        <v>1.0009999999999999</v>
      </c>
      <c r="P57" s="93">
        <v>1.0009999999999999</v>
      </c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1:62" s="13" customFormat="1" ht="39" customHeight="1" x14ac:dyDescent="0.3">
      <c r="A58" s="96"/>
      <c r="B58" s="10" t="s">
        <v>155</v>
      </c>
      <c r="C58" s="16" t="s">
        <v>134</v>
      </c>
      <c r="D58" s="16" t="s">
        <v>134</v>
      </c>
      <c r="E58" s="16" t="s">
        <v>134</v>
      </c>
      <c r="F58" s="16" t="s">
        <v>134</v>
      </c>
      <c r="G58" s="16" t="s">
        <v>134</v>
      </c>
      <c r="H58" s="16" t="s">
        <v>134</v>
      </c>
      <c r="I58" s="16" t="s">
        <v>134</v>
      </c>
      <c r="J58" s="16" t="s">
        <v>134</v>
      </c>
      <c r="K58" s="16" t="s">
        <v>134</v>
      </c>
      <c r="L58" s="16" t="s">
        <v>134</v>
      </c>
      <c r="M58" s="16" t="s">
        <v>134</v>
      </c>
      <c r="N58" s="16" t="s">
        <v>134</v>
      </c>
      <c r="O58" s="16" t="s">
        <v>134</v>
      </c>
      <c r="P58" s="16" t="s">
        <v>134</v>
      </c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</row>
    <row r="59" spans="1:62" ht="14.4" customHeight="1" x14ac:dyDescent="0.3">
      <c r="A59" s="99" t="s">
        <v>127</v>
      </c>
      <c r="B59" s="10" t="s">
        <v>3</v>
      </c>
      <c r="C59" s="16">
        <v>9.6</v>
      </c>
      <c r="D59" s="16">
        <v>9.6</v>
      </c>
      <c r="E59" s="16">
        <v>9.6</v>
      </c>
      <c r="F59" s="16">
        <v>9.6</v>
      </c>
      <c r="G59" s="16">
        <v>9.6</v>
      </c>
      <c r="H59" s="16">
        <v>9.6</v>
      </c>
      <c r="I59" s="16">
        <v>9.6</v>
      </c>
      <c r="J59" s="16">
        <v>10.9</v>
      </c>
      <c r="K59" s="16">
        <v>13.7</v>
      </c>
      <c r="L59" s="16">
        <v>13.7</v>
      </c>
      <c r="M59" s="18">
        <v>13.66</v>
      </c>
      <c r="N59" s="18">
        <v>13.66</v>
      </c>
      <c r="O59" s="18">
        <v>13.66</v>
      </c>
      <c r="P59" s="18">
        <v>13.66</v>
      </c>
    </row>
    <row r="60" spans="1:62" x14ac:dyDescent="0.3">
      <c r="A60" s="100"/>
      <c r="B60" s="10" t="s">
        <v>8</v>
      </c>
      <c r="C60" s="16">
        <v>9.6</v>
      </c>
      <c r="D60" s="16">
        <v>9.6</v>
      </c>
      <c r="E60" s="16">
        <v>9.6</v>
      </c>
      <c r="F60" s="16">
        <v>9.6</v>
      </c>
      <c r="G60" s="16">
        <v>9.6</v>
      </c>
      <c r="H60" s="16">
        <v>9.6</v>
      </c>
      <c r="I60" s="16">
        <v>9.6</v>
      </c>
      <c r="J60" s="16">
        <v>10.9</v>
      </c>
      <c r="K60" s="16">
        <v>13.7</v>
      </c>
      <c r="L60" s="16">
        <v>13.7</v>
      </c>
      <c r="M60" s="18">
        <v>13.66</v>
      </c>
      <c r="N60" s="18">
        <v>13.66</v>
      </c>
      <c r="O60" s="18">
        <v>13.66</v>
      </c>
      <c r="P60" s="18">
        <v>13.66</v>
      </c>
    </row>
    <row r="61" spans="1:62" x14ac:dyDescent="0.3">
      <c r="A61" s="100"/>
      <c r="B61" s="10" t="s">
        <v>9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62" x14ac:dyDescent="0.3">
      <c r="A62" s="100"/>
      <c r="B62" s="10" t="s">
        <v>10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62" x14ac:dyDescent="0.3">
      <c r="A63" s="100"/>
      <c r="B63" s="10" t="s">
        <v>11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62" s="13" customFormat="1" ht="58.8" customHeight="1" x14ac:dyDescent="0.3">
      <c r="A64" s="101"/>
      <c r="B64" s="10" t="s">
        <v>156</v>
      </c>
      <c r="C64" s="91">
        <v>1</v>
      </c>
      <c r="D64" s="91">
        <v>1</v>
      </c>
      <c r="E64" s="91">
        <v>1</v>
      </c>
      <c r="F64" s="91">
        <v>1</v>
      </c>
      <c r="G64" s="91">
        <v>1</v>
      </c>
      <c r="H64" s="91">
        <v>1</v>
      </c>
      <c r="I64" s="91">
        <v>1</v>
      </c>
      <c r="J64" s="91">
        <v>1</v>
      </c>
      <c r="K64" s="91">
        <v>1</v>
      </c>
      <c r="L64" s="91">
        <v>1</v>
      </c>
      <c r="M64" s="91">
        <v>1</v>
      </c>
      <c r="N64" s="91">
        <v>1</v>
      </c>
      <c r="O64" s="91">
        <v>1</v>
      </c>
      <c r="P64" s="91">
        <v>1</v>
      </c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1:62" x14ac:dyDescent="0.3">
      <c r="A65" s="14" t="s">
        <v>65</v>
      </c>
      <c r="B65" s="10" t="s">
        <v>3</v>
      </c>
      <c r="C65" s="16">
        <v>1511</v>
      </c>
      <c r="D65" s="16">
        <v>1669.9</v>
      </c>
      <c r="E65" s="16">
        <v>1669.8</v>
      </c>
      <c r="F65" s="16">
        <v>1659.8</v>
      </c>
      <c r="G65" s="16">
        <v>1599.7</v>
      </c>
      <c r="H65" s="16">
        <v>1599.7</v>
      </c>
      <c r="I65" s="16">
        <v>1599.8</v>
      </c>
      <c r="J65" s="16">
        <v>1599.9</v>
      </c>
      <c r="K65" s="16">
        <v>1599.9</v>
      </c>
      <c r="L65" s="16">
        <v>1599.9</v>
      </c>
      <c r="M65" s="16">
        <v>1521.9</v>
      </c>
      <c r="N65" s="16">
        <v>1521.9</v>
      </c>
      <c r="O65" s="16">
        <v>1521.9</v>
      </c>
      <c r="P65" s="16">
        <v>1528.6</v>
      </c>
    </row>
    <row r="66" spans="1:62" x14ac:dyDescent="0.3">
      <c r="A66" s="96" t="s">
        <v>66</v>
      </c>
      <c r="B66" s="10" t="s">
        <v>8</v>
      </c>
      <c r="C66" s="16">
        <v>1311</v>
      </c>
      <c r="D66" s="16">
        <v>1069.8</v>
      </c>
      <c r="E66" s="16">
        <v>1069.7</v>
      </c>
      <c r="F66" s="16">
        <v>1059.7</v>
      </c>
      <c r="G66" s="16">
        <v>999.6</v>
      </c>
      <c r="H66" s="16">
        <v>999.6</v>
      </c>
      <c r="I66" s="16">
        <v>999.7</v>
      </c>
      <c r="J66" s="16">
        <v>999.8</v>
      </c>
      <c r="K66" s="16">
        <v>999.8</v>
      </c>
      <c r="L66" s="16">
        <v>999.8</v>
      </c>
      <c r="M66" s="16">
        <v>921.8</v>
      </c>
      <c r="N66" s="16">
        <v>921.8</v>
      </c>
      <c r="O66" s="16">
        <v>921.8</v>
      </c>
      <c r="P66" s="16">
        <v>928.5</v>
      </c>
    </row>
    <row r="67" spans="1:62" x14ac:dyDescent="0.3">
      <c r="A67" s="96"/>
      <c r="B67" s="10" t="s">
        <v>9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62" x14ac:dyDescent="0.3">
      <c r="A68" s="96"/>
      <c r="B68" s="10" t="s">
        <v>10</v>
      </c>
      <c r="C68" s="16">
        <v>200</v>
      </c>
      <c r="D68" s="16">
        <v>600.1</v>
      </c>
      <c r="E68" s="16">
        <v>600.1</v>
      </c>
      <c r="F68" s="16">
        <v>600.1</v>
      </c>
      <c r="G68" s="16">
        <v>600.1</v>
      </c>
      <c r="H68" s="16">
        <v>600.1</v>
      </c>
      <c r="I68" s="16">
        <v>600.1</v>
      </c>
      <c r="J68" s="16">
        <v>600.1</v>
      </c>
      <c r="K68" s="16">
        <v>600.1</v>
      </c>
      <c r="L68" s="16">
        <v>600.1</v>
      </c>
      <c r="M68" s="16">
        <v>600.1</v>
      </c>
      <c r="N68" s="16">
        <v>600.1</v>
      </c>
      <c r="O68" s="16">
        <v>600.1</v>
      </c>
      <c r="P68" s="16">
        <v>600.1</v>
      </c>
    </row>
    <row r="69" spans="1:62" x14ac:dyDescent="0.3">
      <c r="A69" s="96"/>
      <c r="B69" s="10" t="s">
        <v>11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</row>
    <row r="70" spans="1:62" ht="24" customHeight="1" x14ac:dyDescent="0.3">
      <c r="A70" s="14" t="s">
        <v>67</v>
      </c>
      <c r="B70" s="10" t="s">
        <v>3</v>
      </c>
      <c r="C70" s="16">
        <v>622.70000000000005</v>
      </c>
      <c r="D70" s="16">
        <v>783.7</v>
      </c>
      <c r="E70" s="16">
        <v>783.6</v>
      </c>
      <c r="F70" s="16">
        <v>783.6</v>
      </c>
      <c r="G70" s="16">
        <v>783.6</v>
      </c>
      <c r="H70" s="16">
        <v>783.6</v>
      </c>
      <c r="I70" s="16">
        <v>783.6</v>
      </c>
      <c r="J70" s="16">
        <v>783.7</v>
      </c>
      <c r="K70" s="16">
        <v>783.7</v>
      </c>
      <c r="L70" s="16">
        <v>783.7</v>
      </c>
      <c r="M70" s="16">
        <v>783.7</v>
      </c>
      <c r="N70" s="16">
        <v>783.7</v>
      </c>
      <c r="O70" s="16">
        <v>783.7</v>
      </c>
      <c r="P70" s="16">
        <v>783.7</v>
      </c>
    </row>
    <row r="71" spans="1:62" x14ac:dyDescent="0.3">
      <c r="A71" s="96" t="s">
        <v>68</v>
      </c>
      <c r="B71" s="10" t="s">
        <v>8</v>
      </c>
      <c r="C71" s="16">
        <v>622.70000000000005</v>
      </c>
      <c r="D71" s="16">
        <v>783.7</v>
      </c>
      <c r="E71" s="16">
        <v>783.6</v>
      </c>
      <c r="F71" s="16">
        <v>783.6</v>
      </c>
      <c r="G71" s="16">
        <v>783.6</v>
      </c>
      <c r="H71" s="16">
        <v>783.6</v>
      </c>
      <c r="I71" s="16">
        <v>783.6</v>
      </c>
      <c r="J71" s="16">
        <v>783.7</v>
      </c>
      <c r="K71" s="16">
        <v>783.7</v>
      </c>
      <c r="L71" s="16">
        <v>783.7</v>
      </c>
      <c r="M71" s="16">
        <v>783.7</v>
      </c>
      <c r="N71" s="16">
        <v>783.7</v>
      </c>
      <c r="O71" s="16">
        <v>783.7</v>
      </c>
      <c r="P71" s="16">
        <v>783.7</v>
      </c>
    </row>
    <row r="72" spans="1:62" x14ac:dyDescent="0.3">
      <c r="A72" s="96"/>
      <c r="B72" s="10" t="s">
        <v>9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</row>
    <row r="73" spans="1:62" x14ac:dyDescent="0.3">
      <c r="A73" s="96"/>
      <c r="B73" s="10" t="s">
        <v>10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</row>
    <row r="74" spans="1:62" x14ac:dyDescent="0.3">
      <c r="A74" s="96"/>
      <c r="B74" s="10" t="s">
        <v>11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</row>
    <row r="75" spans="1:62" s="13" customFormat="1" ht="56.4" customHeight="1" x14ac:dyDescent="0.3">
      <c r="A75" s="96"/>
      <c r="B75" s="10" t="s">
        <v>135</v>
      </c>
      <c r="C75" s="16" t="s">
        <v>137</v>
      </c>
      <c r="D75" s="16" t="s">
        <v>137</v>
      </c>
      <c r="E75" s="16" t="s">
        <v>137</v>
      </c>
      <c r="F75" s="16" t="s">
        <v>137</v>
      </c>
      <c r="G75" s="16" t="s">
        <v>137</v>
      </c>
      <c r="H75" s="16" t="s">
        <v>137</v>
      </c>
      <c r="I75" s="16" t="s">
        <v>137</v>
      </c>
      <c r="J75" s="16" t="s">
        <v>137</v>
      </c>
      <c r="K75" s="16" t="s">
        <v>137</v>
      </c>
      <c r="L75" s="16" t="s">
        <v>137</v>
      </c>
      <c r="M75" s="16" t="s">
        <v>137</v>
      </c>
      <c r="N75" s="16" t="s">
        <v>137</v>
      </c>
      <c r="O75" s="16" t="s">
        <v>137</v>
      </c>
      <c r="P75" s="16" t="s">
        <v>137</v>
      </c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62" ht="24" customHeight="1" x14ac:dyDescent="0.3">
      <c r="A76" s="14" t="s">
        <v>128</v>
      </c>
      <c r="B76" s="10" t="s">
        <v>3</v>
      </c>
      <c r="C76" s="16">
        <v>50</v>
      </c>
      <c r="D76" s="16">
        <v>250</v>
      </c>
      <c r="E76" s="16">
        <v>250</v>
      </c>
      <c r="F76" s="16">
        <v>240</v>
      </c>
      <c r="G76" s="16">
        <v>179.9</v>
      </c>
      <c r="H76" s="16">
        <v>179.9</v>
      </c>
      <c r="I76" s="16">
        <v>180</v>
      </c>
      <c r="J76" s="16">
        <v>180</v>
      </c>
      <c r="K76" s="16">
        <v>180</v>
      </c>
      <c r="L76" s="16">
        <v>180</v>
      </c>
      <c r="M76" s="16">
        <v>102</v>
      </c>
      <c r="N76" s="16">
        <v>102</v>
      </c>
      <c r="O76" s="16">
        <v>102</v>
      </c>
      <c r="P76" s="16">
        <v>138.80000000000001</v>
      </c>
    </row>
    <row r="77" spans="1:62" x14ac:dyDescent="0.3">
      <c r="A77" s="96" t="s">
        <v>70</v>
      </c>
      <c r="B77" s="10" t="s">
        <v>8</v>
      </c>
      <c r="C77" s="16">
        <v>50</v>
      </c>
      <c r="D77" s="16">
        <v>250</v>
      </c>
      <c r="E77" s="16">
        <v>250</v>
      </c>
      <c r="F77" s="16">
        <v>240</v>
      </c>
      <c r="G77" s="16">
        <v>179.9</v>
      </c>
      <c r="H77" s="16">
        <v>179.9</v>
      </c>
      <c r="I77" s="16">
        <v>180</v>
      </c>
      <c r="J77" s="16">
        <v>180</v>
      </c>
      <c r="K77" s="16">
        <v>180</v>
      </c>
      <c r="L77" s="16">
        <v>180</v>
      </c>
      <c r="M77" s="16">
        <v>102</v>
      </c>
      <c r="N77" s="16">
        <v>102</v>
      </c>
      <c r="O77" s="16">
        <v>102</v>
      </c>
      <c r="P77" s="16">
        <v>138.80000000000001</v>
      </c>
    </row>
    <row r="78" spans="1:62" x14ac:dyDescent="0.3">
      <c r="A78" s="96"/>
      <c r="B78" s="10" t="s">
        <v>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</row>
    <row r="79" spans="1:62" x14ac:dyDescent="0.3">
      <c r="A79" s="96"/>
      <c r="B79" s="10" t="s">
        <v>10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</row>
    <row r="80" spans="1:62" x14ac:dyDescent="0.3">
      <c r="A80" s="96"/>
      <c r="B80" s="10" t="s">
        <v>11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1:62" s="13" customFormat="1" ht="32.4" customHeight="1" x14ac:dyDescent="0.3">
      <c r="A81" s="96"/>
      <c r="B81" s="10" t="s">
        <v>136</v>
      </c>
      <c r="C81" s="16" t="s">
        <v>138</v>
      </c>
      <c r="D81" s="16" t="s">
        <v>138</v>
      </c>
      <c r="E81" s="16" t="s">
        <v>138</v>
      </c>
      <c r="F81" s="16" t="s">
        <v>138</v>
      </c>
      <c r="G81" s="16" t="s">
        <v>138</v>
      </c>
      <c r="H81" s="16" t="s">
        <v>138</v>
      </c>
      <c r="I81" s="16" t="s">
        <v>138</v>
      </c>
      <c r="J81" s="16" t="s">
        <v>138</v>
      </c>
      <c r="K81" s="16" t="s">
        <v>138</v>
      </c>
      <c r="L81" s="16" t="s">
        <v>138</v>
      </c>
      <c r="M81" s="16" t="s">
        <v>138</v>
      </c>
      <c r="N81" s="16" t="s">
        <v>138</v>
      </c>
      <c r="O81" s="16" t="s">
        <v>138</v>
      </c>
      <c r="P81" s="16" t="s">
        <v>138</v>
      </c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</row>
    <row r="82" spans="1:62" ht="24" customHeight="1" x14ac:dyDescent="0.3">
      <c r="A82" s="14" t="s">
        <v>71</v>
      </c>
      <c r="B82" s="10" t="s">
        <v>3</v>
      </c>
      <c r="C82" s="16">
        <v>232.1</v>
      </c>
      <c r="D82" s="16">
        <v>30</v>
      </c>
      <c r="E82" s="16">
        <v>30</v>
      </c>
      <c r="F82" s="16">
        <v>30</v>
      </c>
      <c r="G82" s="16">
        <v>30</v>
      </c>
      <c r="H82" s="16">
        <v>30</v>
      </c>
      <c r="I82" s="16">
        <v>30</v>
      </c>
      <c r="J82" s="16">
        <v>30</v>
      </c>
      <c r="K82" s="16">
        <v>30</v>
      </c>
      <c r="L82" s="16">
        <v>30</v>
      </c>
      <c r="M82" s="16">
        <v>30</v>
      </c>
      <c r="N82" s="16">
        <v>30</v>
      </c>
      <c r="O82" s="16">
        <v>30</v>
      </c>
      <c r="P82" s="16">
        <v>0</v>
      </c>
    </row>
    <row r="83" spans="1:62" x14ac:dyDescent="0.3">
      <c r="A83" s="96" t="s">
        <v>72</v>
      </c>
      <c r="B83" s="10" t="s">
        <v>8</v>
      </c>
      <c r="C83" s="16">
        <v>32.1</v>
      </c>
      <c r="D83" s="16">
        <v>30</v>
      </c>
      <c r="E83" s="16">
        <v>30</v>
      </c>
      <c r="F83" s="16">
        <v>30</v>
      </c>
      <c r="G83" s="16">
        <v>30</v>
      </c>
      <c r="H83" s="16">
        <v>30</v>
      </c>
      <c r="I83" s="16">
        <v>30</v>
      </c>
      <c r="J83" s="16">
        <v>30</v>
      </c>
      <c r="K83" s="16">
        <v>30</v>
      </c>
      <c r="L83" s="16">
        <v>30</v>
      </c>
      <c r="M83" s="16">
        <v>30</v>
      </c>
      <c r="N83" s="16">
        <v>30</v>
      </c>
      <c r="O83" s="16">
        <v>30</v>
      </c>
      <c r="P83" s="16">
        <v>0</v>
      </c>
    </row>
    <row r="84" spans="1:62" x14ac:dyDescent="0.3">
      <c r="A84" s="96"/>
      <c r="B84" s="10" t="s">
        <v>9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</row>
    <row r="85" spans="1:62" x14ac:dyDescent="0.3">
      <c r="A85" s="96"/>
      <c r="B85" s="10" t="s">
        <v>10</v>
      </c>
      <c r="C85" s="16">
        <v>200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1:62" x14ac:dyDescent="0.3">
      <c r="A86" s="96"/>
      <c r="B86" s="10" t="s">
        <v>11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1:62" s="13" customFormat="1" ht="40.200000000000003" customHeight="1" x14ac:dyDescent="0.3">
      <c r="A87" s="96"/>
      <c r="B87" s="10" t="s">
        <v>139</v>
      </c>
      <c r="C87" s="91">
        <v>0.75</v>
      </c>
      <c r="D87" s="91">
        <v>0.75</v>
      </c>
      <c r="E87" s="91">
        <v>0.75</v>
      </c>
      <c r="F87" s="91">
        <v>0.75</v>
      </c>
      <c r="G87" s="91">
        <v>0.75</v>
      </c>
      <c r="H87" s="91">
        <v>0.75</v>
      </c>
      <c r="I87" s="91">
        <v>0.75</v>
      </c>
      <c r="J87" s="91">
        <v>0.75</v>
      </c>
      <c r="K87" s="91">
        <v>0.75</v>
      </c>
      <c r="L87" s="91">
        <v>0.75</v>
      </c>
      <c r="M87" s="91">
        <v>0.75</v>
      </c>
      <c r="N87" s="91">
        <v>0.75</v>
      </c>
      <c r="O87" s="91">
        <v>0.75</v>
      </c>
      <c r="P87" s="91">
        <v>0.75</v>
      </c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</row>
    <row r="88" spans="1:62" ht="24" customHeight="1" x14ac:dyDescent="0.3">
      <c r="A88" s="14" t="s">
        <v>73</v>
      </c>
      <c r="B88" s="10" t="s">
        <v>3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</row>
    <row r="89" spans="1:62" ht="14.4" customHeight="1" x14ac:dyDescent="0.3">
      <c r="A89" s="102" t="s">
        <v>74</v>
      </c>
      <c r="B89" s="10" t="s">
        <v>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1:62" x14ac:dyDescent="0.3">
      <c r="A90" s="103"/>
      <c r="B90" s="10" t="s">
        <v>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1:62" x14ac:dyDescent="0.3">
      <c r="A91" s="103"/>
      <c r="B91" s="10" t="s">
        <v>10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1:62" x14ac:dyDescent="0.3">
      <c r="A92" s="103"/>
      <c r="B92" s="10" t="s">
        <v>11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</row>
    <row r="93" spans="1:62" s="13" customFormat="1" ht="40.200000000000003" customHeight="1" x14ac:dyDescent="0.3">
      <c r="A93" s="104"/>
      <c r="B93" s="10" t="s">
        <v>141</v>
      </c>
      <c r="C93" s="91">
        <v>0</v>
      </c>
      <c r="D93" s="91">
        <v>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</row>
    <row r="94" spans="1:62" ht="24" customHeight="1" x14ac:dyDescent="0.3">
      <c r="A94" s="14" t="s">
        <v>75</v>
      </c>
      <c r="B94" s="10" t="s">
        <v>3</v>
      </c>
      <c r="C94" s="16">
        <v>606.20000000000005</v>
      </c>
      <c r="D94" s="16">
        <v>606.20000000000005</v>
      </c>
      <c r="E94" s="16">
        <v>606.20000000000005</v>
      </c>
      <c r="F94" s="16">
        <v>606.20000000000005</v>
      </c>
      <c r="G94" s="16">
        <v>606.20000000000005</v>
      </c>
      <c r="H94" s="16">
        <v>606.20000000000005</v>
      </c>
      <c r="I94" s="16">
        <v>606.20000000000005</v>
      </c>
      <c r="J94" s="16">
        <v>606.20000000000005</v>
      </c>
      <c r="K94" s="16">
        <v>606.20000000000005</v>
      </c>
      <c r="L94" s="16">
        <v>606.20000000000005</v>
      </c>
      <c r="M94" s="18">
        <v>606.16</v>
      </c>
      <c r="N94" s="18">
        <v>606.16</v>
      </c>
      <c r="O94" s="18">
        <v>606.16</v>
      </c>
      <c r="P94" s="18">
        <v>606.16</v>
      </c>
    </row>
    <row r="95" spans="1:62" x14ac:dyDescent="0.3">
      <c r="A95" s="96" t="s">
        <v>76</v>
      </c>
      <c r="B95" s="10" t="s">
        <v>8</v>
      </c>
      <c r="C95" s="16">
        <v>606.20000000000005</v>
      </c>
      <c r="D95" s="16">
        <v>6.1</v>
      </c>
      <c r="E95" s="16">
        <v>6.1</v>
      </c>
      <c r="F95" s="16">
        <v>6.1</v>
      </c>
      <c r="G95" s="16">
        <v>6.1</v>
      </c>
      <c r="H95" s="16">
        <v>6.1</v>
      </c>
      <c r="I95" s="16">
        <v>6.1</v>
      </c>
      <c r="J95" s="16">
        <v>6.1</v>
      </c>
      <c r="K95" s="16">
        <v>6.1</v>
      </c>
      <c r="L95" s="16">
        <v>6.1</v>
      </c>
      <c r="M95" s="19">
        <v>6.0609999999999999</v>
      </c>
      <c r="N95" s="19">
        <v>6.0609999999999999</v>
      </c>
      <c r="O95" s="19">
        <v>6.0609999999999999</v>
      </c>
      <c r="P95" s="19">
        <v>6.0609999999999999</v>
      </c>
    </row>
    <row r="96" spans="1:62" x14ac:dyDescent="0.3">
      <c r="A96" s="96"/>
      <c r="B96" s="10" t="s">
        <v>9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1:62" x14ac:dyDescent="0.3">
      <c r="A97" s="96"/>
      <c r="B97" s="10" t="s">
        <v>10</v>
      </c>
      <c r="C97" s="16">
        <v>0</v>
      </c>
      <c r="D97" s="16">
        <v>600.1</v>
      </c>
      <c r="E97" s="16">
        <v>600.1</v>
      </c>
      <c r="F97" s="16">
        <v>600.1</v>
      </c>
      <c r="G97" s="16">
        <v>600.1</v>
      </c>
      <c r="H97" s="16">
        <v>600.1</v>
      </c>
      <c r="I97" s="16">
        <v>600.1</v>
      </c>
      <c r="J97" s="16">
        <v>600.1</v>
      </c>
      <c r="K97" s="16">
        <v>600.1</v>
      </c>
      <c r="L97" s="16">
        <v>600.1</v>
      </c>
      <c r="M97" s="16">
        <v>600.1</v>
      </c>
      <c r="N97" s="16">
        <v>600.1</v>
      </c>
      <c r="O97" s="16">
        <v>600.1</v>
      </c>
      <c r="P97" s="16">
        <v>600.1</v>
      </c>
    </row>
    <row r="98" spans="1:62" x14ac:dyDescent="0.3">
      <c r="A98" s="96"/>
      <c r="B98" s="10" t="s">
        <v>11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</row>
    <row r="99" spans="1:62" s="13" customFormat="1" ht="32.4" customHeight="1" x14ac:dyDescent="0.3">
      <c r="A99" s="96"/>
      <c r="B99" s="10" t="s">
        <v>140</v>
      </c>
      <c r="C99" s="91">
        <v>0.35</v>
      </c>
      <c r="D99" s="91">
        <v>0.35</v>
      </c>
      <c r="E99" s="91">
        <v>0.35</v>
      </c>
      <c r="F99" s="91">
        <v>0.35</v>
      </c>
      <c r="G99" s="91">
        <v>0.35</v>
      </c>
      <c r="H99" s="91">
        <v>0.35</v>
      </c>
      <c r="I99" s="91">
        <v>0.35</v>
      </c>
      <c r="J99" s="91">
        <v>0.35</v>
      </c>
      <c r="K99" s="91">
        <v>0.35</v>
      </c>
      <c r="L99" s="91">
        <v>0.35</v>
      </c>
      <c r="M99" s="91">
        <v>0.35</v>
      </c>
      <c r="N99" s="91">
        <v>0.35</v>
      </c>
      <c r="O99" s="91">
        <v>0.35</v>
      </c>
      <c r="P99" s="91">
        <v>0.35</v>
      </c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</row>
    <row r="100" spans="1:62" x14ac:dyDescent="0.3">
      <c r="A100" s="14" t="s">
        <v>77</v>
      </c>
      <c r="B100" s="10" t="s">
        <v>3</v>
      </c>
      <c r="C100" s="16">
        <v>10</v>
      </c>
      <c r="D100" s="16">
        <v>10</v>
      </c>
      <c r="E100" s="16">
        <v>10</v>
      </c>
      <c r="F100" s="16">
        <v>10</v>
      </c>
      <c r="G100" s="16">
        <v>10</v>
      </c>
      <c r="H100" s="16">
        <v>10</v>
      </c>
      <c r="I100" s="16">
        <v>10</v>
      </c>
      <c r="J100" s="16">
        <v>10</v>
      </c>
      <c r="K100" s="16">
        <v>10</v>
      </c>
      <c r="L100" s="16">
        <v>10</v>
      </c>
      <c r="M100" s="18">
        <v>13.75</v>
      </c>
      <c r="N100" s="18">
        <v>13.75</v>
      </c>
      <c r="O100" s="18">
        <v>13.75</v>
      </c>
      <c r="P100" s="18">
        <v>10</v>
      </c>
    </row>
    <row r="101" spans="1:62" x14ac:dyDescent="0.3">
      <c r="A101" s="96" t="s">
        <v>78</v>
      </c>
      <c r="B101" s="10" t="s">
        <v>8</v>
      </c>
      <c r="C101" s="16">
        <v>10</v>
      </c>
      <c r="D101" s="16">
        <v>10</v>
      </c>
      <c r="E101" s="16">
        <v>10</v>
      </c>
      <c r="F101" s="16">
        <v>10</v>
      </c>
      <c r="G101" s="16">
        <v>10</v>
      </c>
      <c r="H101" s="16">
        <v>10</v>
      </c>
      <c r="I101" s="16">
        <v>10</v>
      </c>
      <c r="J101" s="16">
        <v>10</v>
      </c>
      <c r="K101" s="16">
        <v>10</v>
      </c>
      <c r="L101" s="16">
        <v>10</v>
      </c>
      <c r="M101" s="18">
        <v>13.75</v>
      </c>
      <c r="N101" s="18">
        <v>13.75</v>
      </c>
      <c r="O101" s="18">
        <v>13.75</v>
      </c>
      <c r="P101" s="18">
        <v>10</v>
      </c>
    </row>
    <row r="102" spans="1:62" x14ac:dyDescent="0.3">
      <c r="A102" s="96"/>
      <c r="B102" s="10" t="s">
        <v>9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</row>
    <row r="103" spans="1:62" x14ac:dyDescent="0.3">
      <c r="A103" s="96"/>
      <c r="B103" s="10" t="s">
        <v>10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</row>
    <row r="104" spans="1:62" x14ac:dyDescent="0.3">
      <c r="A104" s="96"/>
      <c r="B104" s="10" t="s">
        <v>11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</row>
    <row r="105" spans="1:62" ht="24" customHeight="1" x14ac:dyDescent="0.3">
      <c r="A105" s="14" t="s">
        <v>129</v>
      </c>
      <c r="B105" s="10" t="s">
        <v>3</v>
      </c>
      <c r="C105" s="16">
        <v>5</v>
      </c>
      <c r="D105" s="16">
        <v>5</v>
      </c>
      <c r="E105" s="16">
        <v>5</v>
      </c>
      <c r="F105" s="16">
        <v>5</v>
      </c>
      <c r="G105" s="16">
        <v>5</v>
      </c>
      <c r="H105" s="16">
        <v>5</v>
      </c>
      <c r="I105" s="16">
        <v>5</v>
      </c>
      <c r="J105" s="16">
        <v>5</v>
      </c>
      <c r="K105" s="16">
        <v>5</v>
      </c>
      <c r="L105" s="16">
        <v>5</v>
      </c>
      <c r="M105" s="16">
        <v>10</v>
      </c>
      <c r="N105" s="16">
        <v>10</v>
      </c>
      <c r="O105" s="16">
        <v>10</v>
      </c>
      <c r="P105" s="16">
        <v>10</v>
      </c>
    </row>
    <row r="106" spans="1:62" x14ac:dyDescent="0.3">
      <c r="A106" s="96" t="s">
        <v>80</v>
      </c>
      <c r="B106" s="10" t="s">
        <v>8</v>
      </c>
      <c r="C106" s="16">
        <v>5</v>
      </c>
      <c r="D106" s="16">
        <v>5</v>
      </c>
      <c r="E106" s="16">
        <v>5</v>
      </c>
      <c r="F106" s="16">
        <v>5</v>
      </c>
      <c r="G106" s="16">
        <v>5</v>
      </c>
      <c r="H106" s="16">
        <v>5</v>
      </c>
      <c r="I106" s="16">
        <v>5</v>
      </c>
      <c r="J106" s="16">
        <v>5</v>
      </c>
      <c r="K106" s="16">
        <v>5</v>
      </c>
      <c r="L106" s="16">
        <v>5</v>
      </c>
      <c r="M106" s="16">
        <v>10</v>
      </c>
      <c r="N106" s="16">
        <v>10</v>
      </c>
      <c r="O106" s="16">
        <v>10</v>
      </c>
      <c r="P106" s="16">
        <v>10</v>
      </c>
    </row>
    <row r="107" spans="1:62" x14ac:dyDescent="0.3">
      <c r="A107" s="96"/>
      <c r="B107" s="10" t="s">
        <v>9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</row>
    <row r="108" spans="1:62" x14ac:dyDescent="0.3">
      <c r="A108" s="96"/>
      <c r="B108" s="10" t="s">
        <v>10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</row>
    <row r="109" spans="1:62" x14ac:dyDescent="0.3">
      <c r="A109" s="96"/>
      <c r="B109" s="10" t="s">
        <v>11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</row>
    <row r="110" spans="1:62" s="13" customFormat="1" ht="61.8" customHeight="1" x14ac:dyDescent="0.3">
      <c r="A110" s="96"/>
      <c r="B110" s="10" t="s">
        <v>142</v>
      </c>
      <c r="C110" s="91">
        <v>0.01</v>
      </c>
      <c r="D110" s="91">
        <v>0.01</v>
      </c>
      <c r="E110" s="91">
        <v>0.01</v>
      </c>
      <c r="F110" s="91">
        <v>0.01</v>
      </c>
      <c r="G110" s="91">
        <v>0.01</v>
      </c>
      <c r="H110" s="91">
        <v>0.01</v>
      </c>
      <c r="I110" s="91">
        <v>0.01</v>
      </c>
      <c r="J110" s="91">
        <v>0.01</v>
      </c>
      <c r="K110" s="91">
        <v>0.01</v>
      </c>
      <c r="L110" s="91">
        <v>0.01</v>
      </c>
      <c r="M110" s="91">
        <v>0.01</v>
      </c>
      <c r="N110" s="91">
        <v>0.01</v>
      </c>
      <c r="O110" s="91">
        <v>0.01</v>
      </c>
      <c r="P110" s="91">
        <v>0.01</v>
      </c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</row>
    <row r="111" spans="1:62" ht="24" customHeight="1" x14ac:dyDescent="0.3">
      <c r="A111" s="14" t="s">
        <v>81</v>
      </c>
      <c r="B111" s="10" t="s">
        <v>3</v>
      </c>
      <c r="C111" s="16">
        <v>5</v>
      </c>
      <c r="D111" s="16">
        <v>5</v>
      </c>
      <c r="E111" s="16">
        <v>5</v>
      </c>
      <c r="F111" s="16">
        <v>5</v>
      </c>
      <c r="G111" s="16">
        <v>5</v>
      </c>
      <c r="H111" s="16">
        <v>5</v>
      </c>
      <c r="I111" s="16">
        <v>5</v>
      </c>
      <c r="J111" s="16">
        <v>5</v>
      </c>
      <c r="K111" s="16">
        <v>5</v>
      </c>
      <c r="L111" s="16">
        <v>5</v>
      </c>
      <c r="M111" s="16">
        <v>3.8</v>
      </c>
      <c r="N111" s="16">
        <v>3.8</v>
      </c>
      <c r="O111" s="16">
        <v>3.8</v>
      </c>
      <c r="P111" s="16">
        <v>0</v>
      </c>
    </row>
    <row r="112" spans="1:62" x14ac:dyDescent="0.3">
      <c r="A112" s="96" t="s">
        <v>82</v>
      </c>
      <c r="B112" s="10" t="s">
        <v>8</v>
      </c>
      <c r="C112" s="16">
        <v>5</v>
      </c>
      <c r="D112" s="16">
        <v>5</v>
      </c>
      <c r="E112" s="16">
        <v>5</v>
      </c>
      <c r="F112" s="16">
        <v>5</v>
      </c>
      <c r="G112" s="16">
        <v>5</v>
      </c>
      <c r="H112" s="16">
        <v>5</v>
      </c>
      <c r="I112" s="16">
        <v>5</v>
      </c>
      <c r="J112" s="16">
        <v>5</v>
      </c>
      <c r="K112" s="16">
        <v>5</v>
      </c>
      <c r="L112" s="16">
        <v>5</v>
      </c>
      <c r="M112" s="16">
        <v>3.8</v>
      </c>
      <c r="N112" s="16">
        <v>3.8</v>
      </c>
      <c r="O112" s="16">
        <v>3.8</v>
      </c>
      <c r="P112" s="16">
        <v>0</v>
      </c>
    </row>
    <row r="113" spans="1:62" x14ac:dyDescent="0.3">
      <c r="A113" s="96"/>
      <c r="B113" s="10" t="s">
        <v>9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</row>
    <row r="114" spans="1:62" x14ac:dyDescent="0.3">
      <c r="A114" s="96"/>
      <c r="B114" s="10" t="s">
        <v>10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1:62" x14ac:dyDescent="0.3">
      <c r="A115" s="96"/>
      <c r="B115" s="10" t="s">
        <v>11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1:62" s="13" customFormat="1" ht="57" customHeight="1" x14ac:dyDescent="0.3">
      <c r="A116" s="96"/>
      <c r="B116" s="10" t="s">
        <v>143</v>
      </c>
      <c r="C116" s="91">
        <v>0.01</v>
      </c>
      <c r="D116" s="91">
        <v>0.01</v>
      </c>
      <c r="E116" s="91">
        <v>0.01</v>
      </c>
      <c r="F116" s="91">
        <v>0.01</v>
      </c>
      <c r="G116" s="91">
        <v>0.01</v>
      </c>
      <c r="H116" s="91">
        <v>0.01</v>
      </c>
      <c r="I116" s="91">
        <v>0.01</v>
      </c>
      <c r="J116" s="91">
        <v>0.01</v>
      </c>
      <c r="K116" s="91">
        <v>0.01</v>
      </c>
      <c r="L116" s="91">
        <v>0.01</v>
      </c>
      <c r="M116" s="91">
        <v>0.01</v>
      </c>
      <c r="N116" s="91">
        <v>0.01</v>
      </c>
      <c r="O116" s="91">
        <v>0.01</v>
      </c>
      <c r="P116" s="91">
        <v>0.01</v>
      </c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</row>
    <row r="117" spans="1:62" x14ac:dyDescent="0.3">
      <c r="A117" s="14" t="s">
        <v>83</v>
      </c>
      <c r="B117" s="10" t="s">
        <v>3</v>
      </c>
      <c r="C117" s="16">
        <v>5.5</v>
      </c>
      <c r="D117" s="16">
        <v>30.5</v>
      </c>
      <c r="E117" s="16">
        <v>30.5</v>
      </c>
      <c r="F117" s="16">
        <v>40.5</v>
      </c>
      <c r="G117" s="16">
        <v>40.5</v>
      </c>
      <c r="H117" s="16">
        <v>40.5</v>
      </c>
      <c r="I117" s="16">
        <v>31.3</v>
      </c>
      <c r="J117" s="16">
        <v>40.5</v>
      </c>
      <c r="K117" s="16">
        <v>40.5</v>
      </c>
      <c r="L117" s="16">
        <v>40.5</v>
      </c>
      <c r="M117" s="16">
        <v>40.5</v>
      </c>
      <c r="N117" s="16">
        <v>40.5</v>
      </c>
      <c r="O117" s="16">
        <v>40.5</v>
      </c>
      <c r="P117" s="16">
        <v>40.5</v>
      </c>
    </row>
    <row r="118" spans="1:62" x14ac:dyDescent="0.3">
      <c r="A118" s="96" t="s">
        <v>84</v>
      </c>
      <c r="B118" s="10" t="s">
        <v>8</v>
      </c>
      <c r="C118" s="16">
        <v>5.5</v>
      </c>
      <c r="D118" s="16">
        <v>30.5</v>
      </c>
      <c r="E118" s="16">
        <v>30.5</v>
      </c>
      <c r="F118" s="16">
        <v>40.5</v>
      </c>
      <c r="G118" s="16">
        <v>40.5</v>
      </c>
      <c r="H118" s="16">
        <v>40.5</v>
      </c>
      <c r="I118" s="16">
        <v>31.3</v>
      </c>
      <c r="J118" s="16">
        <v>40.5</v>
      </c>
      <c r="K118" s="16">
        <v>40.5</v>
      </c>
      <c r="L118" s="16">
        <v>40.5</v>
      </c>
      <c r="M118" s="16">
        <v>40.5</v>
      </c>
      <c r="N118" s="16">
        <v>40.5</v>
      </c>
      <c r="O118" s="16">
        <v>40.5</v>
      </c>
      <c r="P118" s="16">
        <v>40.5</v>
      </c>
    </row>
    <row r="119" spans="1:62" x14ac:dyDescent="0.3">
      <c r="A119" s="96"/>
      <c r="B119" s="10" t="s">
        <v>9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</row>
    <row r="120" spans="1:62" x14ac:dyDescent="0.3">
      <c r="A120" s="96"/>
      <c r="B120" s="10" t="s">
        <v>10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</row>
    <row r="121" spans="1:62" x14ac:dyDescent="0.3">
      <c r="A121" s="96"/>
      <c r="B121" s="10" t="s">
        <v>11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1:62" s="13" customFormat="1" ht="23.4" customHeight="1" x14ac:dyDescent="0.3">
      <c r="A122" s="96"/>
      <c r="B122" s="10" t="s">
        <v>145</v>
      </c>
      <c r="C122" s="91">
        <v>0</v>
      </c>
      <c r="D122" s="91">
        <v>0.15</v>
      </c>
      <c r="E122" s="91">
        <v>0.15</v>
      </c>
      <c r="F122" s="91">
        <v>0.15</v>
      </c>
      <c r="G122" s="91">
        <v>0.15</v>
      </c>
      <c r="H122" s="91">
        <v>0.15</v>
      </c>
      <c r="I122" s="91">
        <v>0.15</v>
      </c>
      <c r="J122" s="91">
        <v>0.15</v>
      </c>
      <c r="K122" s="91">
        <v>0.15</v>
      </c>
      <c r="L122" s="91">
        <v>0.15</v>
      </c>
      <c r="M122" s="91">
        <v>0.15</v>
      </c>
      <c r="N122" s="91">
        <v>0.15</v>
      </c>
      <c r="O122" s="91">
        <v>0.15</v>
      </c>
      <c r="P122" s="91">
        <v>0.15</v>
      </c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ht="24" customHeight="1" x14ac:dyDescent="0.3">
      <c r="A123" s="34" t="s">
        <v>85</v>
      </c>
      <c r="B123" s="10" t="s">
        <v>3</v>
      </c>
      <c r="C123" s="16">
        <v>5</v>
      </c>
      <c r="D123" s="16">
        <v>30</v>
      </c>
      <c r="E123" s="16">
        <v>30</v>
      </c>
      <c r="F123" s="16">
        <v>40</v>
      </c>
      <c r="G123" s="16">
        <v>40</v>
      </c>
      <c r="H123" s="16">
        <v>40</v>
      </c>
      <c r="I123" s="16">
        <v>30.8</v>
      </c>
      <c r="J123" s="16">
        <v>40</v>
      </c>
      <c r="K123" s="16">
        <v>40</v>
      </c>
      <c r="L123" s="16">
        <v>40</v>
      </c>
      <c r="M123" s="16">
        <v>40</v>
      </c>
      <c r="N123" s="16">
        <v>40</v>
      </c>
      <c r="O123" s="16">
        <v>40</v>
      </c>
      <c r="P123" s="16">
        <v>40</v>
      </c>
    </row>
    <row r="124" spans="1:62" x14ac:dyDescent="0.3">
      <c r="A124" s="96" t="s">
        <v>86</v>
      </c>
      <c r="B124" s="10" t="s">
        <v>8</v>
      </c>
      <c r="C124" s="16">
        <v>5</v>
      </c>
      <c r="D124" s="16">
        <v>30</v>
      </c>
      <c r="E124" s="16">
        <v>30</v>
      </c>
      <c r="F124" s="16">
        <v>40</v>
      </c>
      <c r="G124" s="16">
        <v>40</v>
      </c>
      <c r="H124" s="16">
        <v>40</v>
      </c>
      <c r="I124" s="16">
        <v>30.8</v>
      </c>
      <c r="J124" s="16">
        <v>40</v>
      </c>
      <c r="K124" s="16">
        <v>40</v>
      </c>
      <c r="L124" s="16">
        <v>40</v>
      </c>
      <c r="M124" s="16">
        <v>40</v>
      </c>
      <c r="N124" s="16">
        <v>40</v>
      </c>
      <c r="O124" s="16">
        <v>40</v>
      </c>
      <c r="P124" s="16">
        <v>40</v>
      </c>
    </row>
    <row r="125" spans="1:62" x14ac:dyDescent="0.3">
      <c r="A125" s="96"/>
      <c r="B125" s="10" t="s">
        <v>9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1:62" x14ac:dyDescent="0.3">
      <c r="A126" s="96"/>
      <c r="B126" s="10" t="s">
        <v>10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1:62" x14ac:dyDescent="0.3">
      <c r="A127" s="96"/>
      <c r="B127" s="10" t="s">
        <v>11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</row>
    <row r="128" spans="1:62" s="13" customFormat="1" ht="23.4" customHeight="1" x14ac:dyDescent="0.3">
      <c r="A128" s="96"/>
      <c r="B128" s="10" t="s">
        <v>144</v>
      </c>
      <c r="C128" s="91">
        <v>0.1</v>
      </c>
      <c r="D128" s="91">
        <v>0.1</v>
      </c>
      <c r="E128" s="91">
        <v>0.1</v>
      </c>
      <c r="F128" s="91">
        <v>0.1</v>
      </c>
      <c r="G128" s="91">
        <v>0.1</v>
      </c>
      <c r="H128" s="91">
        <v>0.1</v>
      </c>
      <c r="I128" s="91">
        <v>0.1</v>
      </c>
      <c r="J128" s="91">
        <v>0.1</v>
      </c>
      <c r="K128" s="91">
        <v>0.1</v>
      </c>
      <c r="L128" s="91">
        <v>0.1</v>
      </c>
      <c r="M128" s="91">
        <v>0.1</v>
      </c>
      <c r="N128" s="91">
        <v>0.1</v>
      </c>
      <c r="O128" s="91">
        <v>0.1</v>
      </c>
      <c r="P128" s="91">
        <v>0.1</v>
      </c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</row>
    <row r="129" spans="1:62" ht="24" customHeight="1" x14ac:dyDescent="0.3">
      <c r="A129" s="34" t="s">
        <v>87</v>
      </c>
      <c r="B129" s="10" t="s">
        <v>3</v>
      </c>
      <c r="C129" s="16">
        <v>0.5</v>
      </c>
      <c r="D129" s="16">
        <v>0.5</v>
      </c>
      <c r="E129" s="16">
        <v>0.5</v>
      </c>
      <c r="F129" s="16">
        <v>0.5</v>
      </c>
      <c r="G129" s="16">
        <v>0.5</v>
      </c>
      <c r="H129" s="16">
        <v>0.5</v>
      </c>
      <c r="I129" s="16">
        <v>0.5</v>
      </c>
      <c r="J129" s="16">
        <v>0.5</v>
      </c>
      <c r="K129" s="16">
        <v>0.5</v>
      </c>
      <c r="L129" s="16">
        <v>0.5</v>
      </c>
      <c r="M129" s="16">
        <v>0.5</v>
      </c>
      <c r="N129" s="16">
        <v>0.5</v>
      </c>
      <c r="O129" s="16">
        <v>0.5</v>
      </c>
      <c r="P129" s="16">
        <v>0.5</v>
      </c>
    </row>
    <row r="130" spans="1:62" x14ac:dyDescent="0.3">
      <c r="A130" s="109" t="s">
        <v>88</v>
      </c>
      <c r="B130" s="10" t="s">
        <v>8</v>
      </c>
      <c r="C130" s="16">
        <v>0.5</v>
      </c>
      <c r="D130" s="16">
        <v>0.5</v>
      </c>
      <c r="E130" s="16">
        <v>0.5</v>
      </c>
      <c r="F130" s="16">
        <v>0.5</v>
      </c>
      <c r="G130" s="16">
        <v>0.5</v>
      </c>
      <c r="H130" s="16">
        <v>0.5</v>
      </c>
      <c r="I130" s="16">
        <v>0.5</v>
      </c>
      <c r="J130" s="16">
        <v>0.5</v>
      </c>
      <c r="K130" s="16">
        <v>0.5</v>
      </c>
      <c r="L130" s="16">
        <v>0.5</v>
      </c>
      <c r="M130" s="16">
        <v>0.5</v>
      </c>
      <c r="N130" s="16">
        <v>0.5</v>
      </c>
      <c r="O130" s="16">
        <v>0.5</v>
      </c>
      <c r="P130" s="16">
        <v>0.5</v>
      </c>
    </row>
    <row r="131" spans="1:62" x14ac:dyDescent="0.3">
      <c r="A131" s="109"/>
      <c r="B131" s="10" t="s">
        <v>9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1:62" x14ac:dyDescent="0.3">
      <c r="A132" s="109"/>
      <c r="B132" s="10" t="s">
        <v>10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</row>
    <row r="133" spans="1:62" x14ac:dyDescent="0.3">
      <c r="A133" s="109"/>
      <c r="B133" s="10" t="s">
        <v>11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</row>
    <row r="134" spans="1:62" x14ac:dyDescent="0.3">
      <c r="A134" s="14" t="s">
        <v>89</v>
      </c>
      <c r="B134" s="10" t="s">
        <v>3</v>
      </c>
      <c r="C134" s="16">
        <v>676.8</v>
      </c>
      <c r="D134" s="16">
        <v>982.6</v>
      </c>
      <c r="E134" s="16">
        <v>1035.3</v>
      </c>
      <c r="F134" s="16">
        <v>1035.3</v>
      </c>
      <c r="G134" s="16">
        <v>1035.3</v>
      </c>
      <c r="H134" s="16">
        <v>1035.3</v>
      </c>
      <c r="I134" s="16">
        <v>933.6</v>
      </c>
      <c r="J134" s="16">
        <v>933.6</v>
      </c>
      <c r="K134" s="16">
        <v>1012.7</v>
      </c>
      <c r="L134" s="16">
        <v>989.7</v>
      </c>
      <c r="M134" s="16">
        <v>1017.3</v>
      </c>
      <c r="N134" s="16">
        <v>1017.3</v>
      </c>
      <c r="O134" s="16">
        <v>1017.3</v>
      </c>
      <c r="P134" s="16">
        <v>1017.3</v>
      </c>
    </row>
    <row r="135" spans="1:62" x14ac:dyDescent="0.3">
      <c r="A135" s="96" t="s">
        <v>90</v>
      </c>
      <c r="B135" s="10" t="s">
        <v>8</v>
      </c>
      <c r="C135" s="16">
        <v>575.79999999999995</v>
      </c>
      <c r="D135" s="16">
        <v>682.6</v>
      </c>
      <c r="E135" s="16">
        <v>735.3</v>
      </c>
      <c r="F135" s="16">
        <v>735.3</v>
      </c>
      <c r="G135" s="16">
        <v>735.3</v>
      </c>
      <c r="H135" s="16">
        <v>735.3</v>
      </c>
      <c r="I135" s="16">
        <v>633.6</v>
      </c>
      <c r="J135" s="16">
        <v>633.6</v>
      </c>
      <c r="K135" s="16">
        <v>659.5</v>
      </c>
      <c r="L135" s="16">
        <v>636.4</v>
      </c>
      <c r="M135" s="16">
        <v>664</v>
      </c>
      <c r="N135" s="16">
        <v>664</v>
      </c>
      <c r="O135" s="16">
        <v>664</v>
      </c>
      <c r="P135" s="16">
        <v>664</v>
      </c>
    </row>
    <row r="136" spans="1:62" x14ac:dyDescent="0.3">
      <c r="A136" s="96"/>
      <c r="B136" s="10" t="s">
        <v>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53.2</v>
      </c>
      <c r="L136" s="16">
        <v>53.3</v>
      </c>
      <c r="M136" s="16">
        <v>53.3</v>
      </c>
      <c r="N136" s="16">
        <v>53.3</v>
      </c>
      <c r="O136" s="16">
        <v>53.3</v>
      </c>
      <c r="P136" s="16">
        <v>53.3</v>
      </c>
    </row>
    <row r="137" spans="1:62" x14ac:dyDescent="0.3">
      <c r="A137" s="96"/>
      <c r="B137" s="10" t="s">
        <v>10</v>
      </c>
      <c r="C137" s="16">
        <v>101</v>
      </c>
      <c r="D137" s="16">
        <v>300</v>
      </c>
      <c r="E137" s="16">
        <v>300</v>
      </c>
      <c r="F137" s="16">
        <v>300</v>
      </c>
      <c r="G137" s="16">
        <v>300</v>
      </c>
      <c r="H137" s="16">
        <v>300</v>
      </c>
      <c r="I137" s="16">
        <v>300</v>
      </c>
      <c r="J137" s="16">
        <v>300</v>
      </c>
      <c r="K137" s="16">
        <v>300</v>
      </c>
      <c r="L137" s="16">
        <v>300</v>
      </c>
      <c r="M137" s="16">
        <v>300</v>
      </c>
      <c r="N137" s="16">
        <v>300</v>
      </c>
      <c r="O137" s="16">
        <v>300</v>
      </c>
      <c r="P137" s="16">
        <v>300</v>
      </c>
    </row>
    <row r="138" spans="1:62" x14ac:dyDescent="0.3">
      <c r="A138" s="96"/>
      <c r="B138" s="10" t="s">
        <v>11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</row>
    <row r="139" spans="1:62" s="13" customFormat="1" ht="54" customHeight="1" x14ac:dyDescent="0.3">
      <c r="A139" s="96"/>
      <c r="B139" s="10" t="s">
        <v>146</v>
      </c>
      <c r="C139" s="91">
        <v>0.15</v>
      </c>
      <c r="D139" s="91">
        <v>0.15</v>
      </c>
      <c r="E139" s="91">
        <v>0.15</v>
      </c>
      <c r="F139" s="91">
        <v>0.15</v>
      </c>
      <c r="G139" s="91">
        <v>0.15</v>
      </c>
      <c r="H139" s="91">
        <v>0.15</v>
      </c>
      <c r="I139" s="91">
        <v>0.15</v>
      </c>
      <c r="J139" s="91">
        <v>0.15</v>
      </c>
      <c r="K139" s="91">
        <v>0.15</v>
      </c>
      <c r="L139" s="91">
        <v>0.15</v>
      </c>
      <c r="M139" s="91">
        <v>0.15</v>
      </c>
      <c r="N139" s="91">
        <v>0.15</v>
      </c>
      <c r="O139" s="91">
        <v>0.15</v>
      </c>
      <c r="P139" s="91">
        <v>0.15</v>
      </c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</row>
    <row r="140" spans="1:62" ht="24" customHeight="1" x14ac:dyDescent="0.3">
      <c r="A140" s="14" t="s">
        <v>91</v>
      </c>
      <c r="B140" s="10" t="s">
        <v>3</v>
      </c>
      <c r="C140" s="16">
        <v>666.8</v>
      </c>
      <c r="D140" s="16">
        <v>669.5</v>
      </c>
      <c r="E140" s="16">
        <v>722.2</v>
      </c>
      <c r="F140" s="16">
        <v>722.2</v>
      </c>
      <c r="G140" s="16">
        <v>722.2</v>
      </c>
      <c r="H140" s="16">
        <v>722.2</v>
      </c>
      <c r="I140" s="16">
        <v>620.5</v>
      </c>
      <c r="J140" s="16">
        <v>620.5</v>
      </c>
      <c r="K140" s="16">
        <v>699.6</v>
      </c>
      <c r="L140" s="16">
        <v>676.6</v>
      </c>
      <c r="M140" s="16">
        <v>704.2</v>
      </c>
      <c r="N140" s="16">
        <v>704.2</v>
      </c>
      <c r="O140" s="16">
        <v>704.2</v>
      </c>
      <c r="P140" s="16">
        <v>704.2</v>
      </c>
    </row>
    <row r="141" spans="1:62" x14ac:dyDescent="0.3">
      <c r="A141" s="96" t="s">
        <v>92</v>
      </c>
      <c r="B141" s="10" t="s">
        <v>8</v>
      </c>
      <c r="C141" s="16">
        <v>565.79999999999995</v>
      </c>
      <c r="D141" s="16">
        <v>669.5</v>
      </c>
      <c r="E141" s="16">
        <v>722.2</v>
      </c>
      <c r="F141" s="16">
        <v>722.2</v>
      </c>
      <c r="G141" s="16">
        <v>722.2</v>
      </c>
      <c r="H141" s="16">
        <v>722.2</v>
      </c>
      <c r="I141" s="16">
        <v>620.5</v>
      </c>
      <c r="J141" s="16">
        <v>620.5</v>
      </c>
      <c r="K141" s="16">
        <v>646.4</v>
      </c>
      <c r="L141" s="16">
        <v>623.29999999999995</v>
      </c>
      <c r="M141" s="16">
        <v>650.9</v>
      </c>
      <c r="N141" s="16">
        <v>650.9</v>
      </c>
      <c r="O141" s="16">
        <v>650.9</v>
      </c>
      <c r="P141" s="16">
        <v>650.9</v>
      </c>
    </row>
    <row r="142" spans="1:62" x14ac:dyDescent="0.3">
      <c r="A142" s="96"/>
      <c r="B142" s="10" t="s">
        <v>9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53.2</v>
      </c>
      <c r="L142" s="16">
        <v>53.3</v>
      </c>
      <c r="M142" s="16">
        <v>53.3</v>
      </c>
      <c r="N142" s="16">
        <v>53.3</v>
      </c>
      <c r="O142" s="16">
        <v>53.3</v>
      </c>
      <c r="P142" s="16">
        <v>53.3</v>
      </c>
    </row>
    <row r="143" spans="1:62" x14ac:dyDescent="0.3">
      <c r="A143" s="96"/>
      <c r="B143" s="10" t="s">
        <v>10</v>
      </c>
      <c r="C143" s="16">
        <v>101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</row>
    <row r="144" spans="1:62" x14ac:dyDescent="0.3">
      <c r="A144" s="96"/>
      <c r="B144" s="10" t="s">
        <v>11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</row>
    <row r="145" spans="1:62" s="13" customFormat="1" ht="31.2" customHeight="1" x14ac:dyDescent="0.3">
      <c r="A145" s="96"/>
      <c r="B145" s="10" t="s">
        <v>147</v>
      </c>
      <c r="C145" s="91">
        <v>0.03</v>
      </c>
      <c r="D145" s="91">
        <v>0.03</v>
      </c>
      <c r="E145" s="91">
        <v>0.03</v>
      </c>
      <c r="F145" s="91">
        <v>0.03</v>
      </c>
      <c r="G145" s="91">
        <v>0.03</v>
      </c>
      <c r="H145" s="91">
        <v>0.03</v>
      </c>
      <c r="I145" s="91">
        <v>0.03</v>
      </c>
      <c r="J145" s="91">
        <v>0.03</v>
      </c>
      <c r="K145" s="91">
        <v>0.03</v>
      </c>
      <c r="L145" s="91">
        <v>0.03</v>
      </c>
      <c r="M145" s="91">
        <v>0.03</v>
      </c>
      <c r="N145" s="91">
        <v>0.03</v>
      </c>
      <c r="O145" s="91">
        <v>0.03</v>
      </c>
      <c r="P145" s="91">
        <v>0.03</v>
      </c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</row>
    <row r="146" spans="1:62" ht="24" customHeight="1" x14ac:dyDescent="0.3">
      <c r="A146" s="14" t="s">
        <v>93</v>
      </c>
      <c r="B146" s="10" t="s">
        <v>3</v>
      </c>
      <c r="C146" s="16">
        <v>10</v>
      </c>
      <c r="D146" s="16">
        <v>313.10000000000002</v>
      </c>
      <c r="E146" s="16">
        <v>313.10000000000002</v>
      </c>
      <c r="F146" s="16">
        <v>313.10000000000002</v>
      </c>
      <c r="G146" s="16">
        <v>313.10000000000002</v>
      </c>
      <c r="H146" s="16">
        <v>313.10000000000002</v>
      </c>
      <c r="I146" s="16">
        <v>313.10000000000002</v>
      </c>
      <c r="J146" s="16">
        <v>313.10000000000002</v>
      </c>
      <c r="K146" s="16">
        <v>313.10000000000002</v>
      </c>
      <c r="L146" s="16">
        <v>313.10000000000002</v>
      </c>
      <c r="M146" s="16">
        <v>313.10000000000002</v>
      </c>
      <c r="N146" s="16">
        <v>313.10000000000002</v>
      </c>
      <c r="O146" s="16">
        <v>313.10000000000002</v>
      </c>
      <c r="P146" s="16">
        <v>313.10000000000002</v>
      </c>
    </row>
    <row r="147" spans="1:62" x14ac:dyDescent="0.3">
      <c r="A147" s="96" t="s">
        <v>94</v>
      </c>
      <c r="B147" s="10" t="s">
        <v>8</v>
      </c>
      <c r="C147" s="16">
        <v>10</v>
      </c>
      <c r="D147" s="16">
        <v>13.1</v>
      </c>
      <c r="E147" s="16">
        <v>13.1</v>
      </c>
      <c r="F147" s="16">
        <v>13.1</v>
      </c>
      <c r="G147" s="16">
        <v>13.1</v>
      </c>
      <c r="H147" s="16">
        <v>13.1</v>
      </c>
      <c r="I147" s="16">
        <v>13.1</v>
      </c>
      <c r="J147" s="16">
        <v>13.1</v>
      </c>
      <c r="K147" s="16">
        <v>13.1</v>
      </c>
      <c r="L147" s="16">
        <v>13.1</v>
      </c>
      <c r="M147" s="16">
        <v>13.1</v>
      </c>
      <c r="N147" s="16">
        <v>13.1</v>
      </c>
      <c r="O147" s="16">
        <v>13.1</v>
      </c>
      <c r="P147" s="16">
        <v>13.1</v>
      </c>
    </row>
    <row r="148" spans="1:62" x14ac:dyDescent="0.3">
      <c r="A148" s="96"/>
      <c r="B148" s="10" t="s">
        <v>9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</row>
    <row r="149" spans="1:62" x14ac:dyDescent="0.3">
      <c r="A149" s="96"/>
      <c r="B149" s="10" t="s">
        <v>10</v>
      </c>
      <c r="C149" s="16">
        <v>0</v>
      </c>
      <c r="D149" s="16">
        <v>300</v>
      </c>
      <c r="E149" s="16">
        <v>300</v>
      </c>
      <c r="F149" s="16">
        <v>300</v>
      </c>
      <c r="G149" s="16">
        <v>300</v>
      </c>
      <c r="H149" s="16">
        <v>300</v>
      </c>
      <c r="I149" s="16">
        <v>300</v>
      </c>
      <c r="J149" s="16">
        <v>300</v>
      </c>
      <c r="K149" s="16">
        <v>300</v>
      </c>
      <c r="L149" s="16">
        <v>300</v>
      </c>
      <c r="M149" s="16">
        <v>300</v>
      </c>
      <c r="N149" s="16">
        <v>300</v>
      </c>
      <c r="O149" s="16">
        <v>300</v>
      </c>
      <c r="P149" s="16">
        <v>300</v>
      </c>
    </row>
    <row r="150" spans="1:62" x14ac:dyDescent="0.3">
      <c r="A150" s="96"/>
      <c r="B150" s="10" t="s">
        <v>11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1:62" s="13" customFormat="1" ht="38.4" customHeight="1" x14ac:dyDescent="0.3">
      <c r="A151" s="96"/>
      <c r="B151" s="10" t="s">
        <v>148</v>
      </c>
      <c r="C151" s="92">
        <v>60</v>
      </c>
      <c r="D151" s="92">
        <v>60</v>
      </c>
      <c r="E151" s="92">
        <v>60</v>
      </c>
      <c r="F151" s="92">
        <v>60</v>
      </c>
      <c r="G151" s="92">
        <v>60</v>
      </c>
      <c r="H151" s="92">
        <v>60</v>
      </c>
      <c r="I151" s="92">
        <v>60</v>
      </c>
      <c r="J151" s="92">
        <v>60</v>
      </c>
      <c r="K151" s="92">
        <v>60</v>
      </c>
      <c r="L151" s="92">
        <v>60</v>
      </c>
      <c r="M151" s="92">
        <v>60</v>
      </c>
      <c r="N151" s="92">
        <v>60</v>
      </c>
      <c r="O151" s="92">
        <v>60</v>
      </c>
      <c r="P151" s="92">
        <v>60</v>
      </c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</row>
    <row r="152" spans="1:62" x14ac:dyDescent="0.3">
      <c r="A152" s="14" t="s">
        <v>95</v>
      </c>
      <c r="B152" s="10" t="s">
        <v>3</v>
      </c>
      <c r="C152" s="16">
        <v>1</v>
      </c>
      <c r="D152" s="16">
        <v>1</v>
      </c>
      <c r="E152" s="16">
        <v>1</v>
      </c>
      <c r="F152" s="16">
        <v>1</v>
      </c>
      <c r="G152" s="16">
        <v>1</v>
      </c>
      <c r="H152" s="16">
        <v>1</v>
      </c>
      <c r="I152" s="16">
        <v>1</v>
      </c>
      <c r="J152" s="16">
        <v>1</v>
      </c>
      <c r="K152" s="16">
        <v>1</v>
      </c>
      <c r="L152" s="16">
        <v>1</v>
      </c>
      <c r="M152" s="16">
        <v>1</v>
      </c>
      <c r="N152" s="16">
        <v>1</v>
      </c>
      <c r="O152" s="16">
        <v>1</v>
      </c>
      <c r="P152" s="16">
        <v>1</v>
      </c>
    </row>
    <row r="153" spans="1:62" x14ac:dyDescent="0.3">
      <c r="A153" s="96" t="s">
        <v>96</v>
      </c>
      <c r="B153" s="10" t="s">
        <v>8</v>
      </c>
      <c r="C153" s="16">
        <v>1</v>
      </c>
      <c r="D153" s="16">
        <v>1</v>
      </c>
      <c r="E153" s="16">
        <v>1</v>
      </c>
      <c r="F153" s="16">
        <v>1</v>
      </c>
      <c r="G153" s="16">
        <v>1</v>
      </c>
      <c r="H153" s="16">
        <v>1</v>
      </c>
      <c r="I153" s="16">
        <v>1</v>
      </c>
      <c r="J153" s="16">
        <v>1</v>
      </c>
      <c r="K153" s="16">
        <v>1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</row>
    <row r="154" spans="1:62" x14ac:dyDescent="0.3">
      <c r="A154" s="96"/>
      <c r="B154" s="10" t="s">
        <v>9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</row>
    <row r="155" spans="1:62" x14ac:dyDescent="0.3">
      <c r="A155" s="96"/>
      <c r="B155" s="10" t="s">
        <v>10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1:62" x14ac:dyDescent="0.3">
      <c r="A156" s="96"/>
      <c r="B156" s="10" t="s">
        <v>11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1:62" s="13" customFormat="1" ht="46.8" customHeight="1" x14ac:dyDescent="0.3">
      <c r="A157" s="96"/>
      <c r="B157" s="10" t="s">
        <v>98</v>
      </c>
      <c r="C157" s="91">
        <v>0.6</v>
      </c>
      <c r="D157" s="91">
        <v>0.6</v>
      </c>
      <c r="E157" s="91">
        <v>0.6</v>
      </c>
      <c r="F157" s="91">
        <v>0.6</v>
      </c>
      <c r="G157" s="91">
        <v>0.6</v>
      </c>
      <c r="H157" s="91">
        <v>0.6</v>
      </c>
      <c r="I157" s="91">
        <v>0.6</v>
      </c>
      <c r="J157" s="91">
        <v>0.6</v>
      </c>
      <c r="K157" s="91">
        <v>0.6</v>
      </c>
      <c r="L157" s="91">
        <v>0.6</v>
      </c>
      <c r="M157" s="91">
        <v>0.6</v>
      </c>
      <c r="N157" s="91">
        <v>0.6</v>
      </c>
      <c r="O157" s="91">
        <v>0.6</v>
      </c>
      <c r="P157" s="91">
        <v>0.6</v>
      </c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</row>
    <row r="158" spans="1:62" ht="24" customHeight="1" x14ac:dyDescent="0.3">
      <c r="A158" s="14" t="s">
        <v>97</v>
      </c>
      <c r="B158" s="10" t="s">
        <v>3</v>
      </c>
      <c r="C158" s="16">
        <v>1</v>
      </c>
      <c r="D158" s="16">
        <v>1</v>
      </c>
      <c r="E158" s="16">
        <v>1</v>
      </c>
      <c r="F158" s="16">
        <v>1</v>
      </c>
      <c r="G158" s="16">
        <v>1</v>
      </c>
      <c r="H158" s="16">
        <v>1</v>
      </c>
      <c r="I158" s="16">
        <v>1</v>
      </c>
      <c r="J158" s="16">
        <v>1</v>
      </c>
      <c r="K158" s="16">
        <v>1</v>
      </c>
      <c r="L158" s="16">
        <v>1</v>
      </c>
      <c r="M158" s="16">
        <v>1</v>
      </c>
      <c r="N158" s="16">
        <v>1</v>
      </c>
      <c r="O158" s="16">
        <v>1</v>
      </c>
      <c r="P158" s="16">
        <v>1</v>
      </c>
    </row>
    <row r="159" spans="1:62" x14ac:dyDescent="0.3">
      <c r="A159" s="96" t="s">
        <v>98</v>
      </c>
      <c r="B159" s="10" t="s">
        <v>8</v>
      </c>
      <c r="C159" s="16">
        <v>1</v>
      </c>
      <c r="D159" s="16">
        <v>1</v>
      </c>
      <c r="E159" s="16">
        <v>1</v>
      </c>
      <c r="F159" s="16">
        <v>1</v>
      </c>
      <c r="G159" s="16">
        <v>1</v>
      </c>
      <c r="H159" s="16">
        <v>1</v>
      </c>
      <c r="I159" s="16">
        <v>1</v>
      </c>
      <c r="J159" s="16">
        <v>1</v>
      </c>
      <c r="K159" s="16">
        <v>1</v>
      </c>
      <c r="L159" s="16">
        <v>1</v>
      </c>
      <c r="M159" s="16">
        <v>1</v>
      </c>
      <c r="N159" s="16">
        <v>1</v>
      </c>
      <c r="O159" s="16">
        <v>1</v>
      </c>
      <c r="P159" s="16">
        <v>1</v>
      </c>
    </row>
    <row r="160" spans="1:62" x14ac:dyDescent="0.3">
      <c r="A160" s="96"/>
      <c r="B160" s="10" t="s">
        <v>9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</row>
    <row r="161" spans="1:16" x14ac:dyDescent="0.3">
      <c r="A161" s="96"/>
      <c r="B161" s="10" t="s">
        <v>10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1:16" x14ac:dyDescent="0.3">
      <c r="A162" s="96"/>
      <c r="B162" s="10" t="s">
        <v>11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</row>
    <row r="163" spans="1:16" x14ac:dyDescent="0.3">
      <c r="A163" s="14" t="s">
        <v>99</v>
      </c>
      <c r="B163" s="10" t="s">
        <v>3</v>
      </c>
      <c r="C163" s="16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16">
        <v>0</v>
      </c>
      <c r="O163" s="16">
        <v>0</v>
      </c>
      <c r="P163" s="16">
        <v>0</v>
      </c>
    </row>
    <row r="164" spans="1:16" x14ac:dyDescent="0.3">
      <c r="A164" s="96" t="s">
        <v>100</v>
      </c>
      <c r="B164" s="10" t="s">
        <v>8</v>
      </c>
      <c r="C164" s="16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16">
        <v>0</v>
      </c>
      <c r="O164" s="16">
        <v>0</v>
      </c>
      <c r="P164" s="16">
        <v>0</v>
      </c>
    </row>
    <row r="165" spans="1:16" x14ac:dyDescent="0.3">
      <c r="A165" s="96"/>
      <c r="B165" s="10" t="s">
        <v>9</v>
      </c>
      <c r="C165" s="16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16">
        <v>0</v>
      </c>
      <c r="O165" s="16">
        <v>0</v>
      </c>
      <c r="P165" s="16">
        <v>0</v>
      </c>
    </row>
    <row r="166" spans="1:16" x14ac:dyDescent="0.3">
      <c r="A166" s="96"/>
      <c r="B166" s="10" t="s">
        <v>10</v>
      </c>
      <c r="C166" s="16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16">
        <v>0</v>
      </c>
      <c r="O166" s="16">
        <v>0</v>
      </c>
      <c r="P166" s="16">
        <v>0</v>
      </c>
    </row>
    <row r="167" spans="1:16" ht="18.600000000000001" customHeight="1" x14ac:dyDescent="0.3">
      <c r="A167" s="96"/>
      <c r="B167" s="10" t="s">
        <v>11</v>
      </c>
      <c r="C167" s="16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16">
        <v>0</v>
      </c>
      <c r="O167" s="16">
        <v>0</v>
      </c>
      <c r="P167" s="16">
        <v>0</v>
      </c>
    </row>
    <row r="168" spans="1:16" x14ac:dyDescent="0.3">
      <c r="A168" s="14" t="s">
        <v>101</v>
      </c>
      <c r="B168" s="10" t="s">
        <v>3</v>
      </c>
      <c r="C168" s="16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0</v>
      </c>
      <c r="O168" s="21">
        <v>0</v>
      </c>
      <c r="P168" s="21">
        <v>0</v>
      </c>
    </row>
    <row r="169" spans="1:16" x14ac:dyDescent="0.3">
      <c r="A169" s="107" t="s">
        <v>102</v>
      </c>
      <c r="B169" s="10" t="s">
        <v>8</v>
      </c>
      <c r="C169" s="16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0</v>
      </c>
      <c r="O169" s="21">
        <v>0</v>
      </c>
      <c r="P169" s="21">
        <v>0</v>
      </c>
    </row>
    <row r="170" spans="1:16" x14ac:dyDescent="0.3">
      <c r="A170" s="108"/>
      <c r="B170" s="10" t="s">
        <v>9</v>
      </c>
      <c r="C170" s="16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0</v>
      </c>
      <c r="O170" s="21">
        <v>0</v>
      </c>
      <c r="P170" s="21">
        <v>0</v>
      </c>
    </row>
    <row r="171" spans="1:16" x14ac:dyDescent="0.3">
      <c r="A171" s="108"/>
      <c r="B171" s="10" t="s">
        <v>10</v>
      </c>
      <c r="C171" s="16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0</v>
      </c>
      <c r="O171" s="21">
        <v>0</v>
      </c>
      <c r="P171" s="21">
        <v>0</v>
      </c>
    </row>
    <row r="172" spans="1:16" x14ac:dyDescent="0.3">
      <c r="A172" s="108"/>
      <c r="B172" s="10" t="s">
        <v>11</v>
      </c>
      <c r="C172" s="16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0</v>
      </c>
      <c r="O172" s="21">
        <v>0</v>
      </c>
      <c r="P172" s="21">
        <v>0</v>
      </c>
    </row>
    <row r="173" spans="1:16" x14ac:dyDescent="0.3">
      <c r="A173" s="35" t="s">
        <v>103</v>
      </c>
      <c r="B173" s="10" t="s">
        <v>3</v>
      </c>
      <c r="C173" s="16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0</v>
      </c>
      <c r="O173" s="21">
        <v>0</v>
      </c>
      <c r="P173" s="21">
        <v>0</v>
      </c>
    </row>
    <row r="174" spans="1:16" x14ac:dyDescent="0.3">
      <c r="A174" s="107" t="s">
        <v>104</v>
      </c>
      <c r="B174" s="10" t="s">
        <v>8</v>
      </c>
      <c r="C174" s="16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0</v>
      </c>
      <c r="O174" s="21">
        <v>0</v>
      </c>
      <c r="P174" s="21">
        <v>0</v>
      </c>
    </row>
    <row r="175" spans="1:16" x14ac:dyDescent="0.3">
      <c r="A175" s="108"/>
      <c r="B175" s="10" t="s">
        <v>9</v>
      </c>
      <c r="C175" s="16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0</v>
      </c>
      <c r="O175" s="21">
        <v>0</v>
      </c>
      <c r="P175" s="21">
        <v>0</v>
      </c>
    </row>
    <row r="176" spans="1:16" x14ac:dyDescent="0.3">
      <c r="A176" s="108"/>
      <c r="B176" s="10" t="s">
        <v>10</v>
      </c>
      <c r="C176" s="16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0</v>
      </c>
      <c r="O176" s="21">
        <v>0</v>
      </c>
      <c r="P176" s="21">
        <v>0</v>
      </c>
    </row>
    <row r="177" spans="1:16" x14ac:dyDescent="0.3">
      <c r="A177" s="108"/>
      <c r="B177" s="10" t="s">
        <v>11</v>
      </c>
      <c r="C177" s="16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0</v>
      </c>
      <c r="O177" s="21">
        <v>0</v>
      </c>
      <c r="P177" s="21">
        <v>0</v>
      </c>
    </row>
    <row r="178" spans="1:16" x14ac:dyDescent="0.3">
      <c r="A178" s="35" t="s">
        <v>105</v>
      </c>
      <c r="B178" s="10" t="s">
        <v>3</v>
      </c>
      <c r="C178" s="16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0</v>
      </c>
      <c r="O178" s="21">
        <v>0</v>
      </c>
      <c r="P178" s="21">
        <v>0</v>
      </c>
    </row>
    <row r="179" spans="1:16" x14ac:dyDescent="0.3">
      <c r="A179" s="107" t="s">
        <v>106</v>
      </c>
      <c r="B179" s="10" t="s">
        <v>8</v>
      </c>
      <c r="C179" s="16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0</v>
      </c>
      <c r="O179" s="21">
        <v>0</v>
      </c>
      <c r="P179" s="21">
        <v>0</v>
      </c>
    </row>
    <row r="180" spans="1:16" x14ac:dyDescent="0.3">
      <c r="A180" s="108"/>
      <c r="B180" s="10" t="s">
        <v>9</v>
      </c>
      <c r="C180" s="16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0</v>
      </c>
      <c r="O180" s="21">
        <v>0</v>
      </c>
      <c r="P180" s="21">
        <v>0</v>
      </c>
    </row>
    <row r="181" spans="1:16" x14ac:dyDescent="0.3">
      <c r="A181" s="108"/>
      <c r="B181" s="10" t="s">
        <v>10</v>
      </c>
      <c r="C181" s="16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0</v>
      </c>
      <c r="O181" s="21">
        <v>0</v>
      </c>
      <c r="P181" s="21">
        <v>0</v>
      </c>
    </row>
    <row r="182" spans="1:16" x14ac:dyDescent="0.3">
      <c r="A182" s="108"/>
      <c r="B182" s="10" t="s">
        <v>11</v>
      </c>
      <c r="C182" s="16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0</v>
      </c>
      <c r="O182" s="21">
        <v>0</v>
      </c>
      <c r="P182" s="21">
        <v>0</v>
      </c>
    </row>
  </sheetData>
  <mergeCells count="35">
    <mergeCell ref="B4:B5"/>
    <mergeCell ref="A1:P2"/>
    <mergeCell ref="A179:A182"/>
    <mergeCell ref="A164:A167"/>
    <mergeCell ref="A169:A172"/>
    <mergeCell ref="A174:A177"/>
    <mergeCell ref="C4:P4"/>
    <mergeCell ref="A46:A50"/>
    <mergeCell ref="A52:A58"/>
    <mergeCell ref="A66:A69"/>
    <mergeCell ref="A71:A75"/>
    <mergeCell ref="A77:A81"/>
    <mergeCell ref="A130:A133"/>
    <mergeCell ref="A135:A139"/>
    <mergeCell ref="A141:A145"/>
    <mergeCell ref="A147:A151"/>
    <mergeCell ref="A159:A162"/>
    <mergeCell ref="A101:A104"/>
    <mergeCell ref="A106:A110"/>
    <mergeCell ref="A112:A116"/>
    <mergeCell ref="A118:A122"/>
    <mergeCell ref="A124:A128"/>
    <mergeCell ref="A153:A157"/>
    <mergeCell ref="A83:A87"/>
    <mergeCell ref="A95:A99"/>
    <mergeCell ref="A18:A24"/>
    <mergeCell ref="A4:A5"/>
    <mergeCell ref="A7:A12"/>
    <mergeCell ref="A13:A17"/>
    <mergeCell ref="A59:A64"/>
    <mergeCell ref="A89:A93"/>
    <mergeCell ref="A25:A29"/>
    <mergeCell ref="A30:A34"/>
    <mergeCell ref="A35:A40"/>
    <mergeCell ref="A41:A45"/>
  </mergeCells>
  <pageMargins left="0.15740740740740741" right="0.31666666666666665" top="0.2" bottom="0.1083333333333333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3"/>
  <sheetViews>
    <sheetView tabSelected="1" view="pageBreakPreview" topLeftCell="A169" zoomScale="85" zoomScaleNormal="80" zoomScaleSheetLayoutView="85" zoomScalePageLayoutView="70" workbookViewId="0">
      <selection activeCell="H5" sqref="H5:H7"/>
    </sheetView>
  </sheetViews>
  <sheetFormatPr defaultRowHeight="15.6" x14ac:dyDescent="0.3"/>
  <cols>
    <col min="1" max="1" width="30.33203125" style="36" customWidth="1"/>
    <col min="2" max="4" width="9.44140625" style="37" customWidth="1"/>
    <col min="5" max="5" width="11.88671875" style="38" customWidth="1"/>
    <col min="6" max="6" width="15.21875" style="44" customWidth="1"/>
    <col min="7" max="7" width="13.6640625" style="38" customWidth="1"/>
    <col min="8" max="8" width="12.109375" style="49" customWidth="1"/>
    <col min="9" max="9" width="23.33203125" style="54" customWidth="1"/>
    <col min="10" max="1022" width="10.77734375" style="40" customWidth="1"/>
    <col min="1023" max="16384" width="8.88671875" style="45"/>
  </cols>
  <sheetData>
    <row r="1" spans="1:15" ht="39.6" customHeight="1" x14ac:dyDescent="0.3">
      <c r="A1" s="114" t="s">
        <v>234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49.8" customHeight="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8.2" customHeigh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5" spans="1:15" ht="127.2" customHeight="1" x14ac:dyDescent="0.3">
      <c r="A5" s="140" t="s">
        <v>22</v>
      </c>
      <c r="B5" s="140" t="s">
        <v>23</v>
      </c>
      <c r="C5" s="146" t="s">
        <v>24</v>
      </c>
      <c r="D5" s="147"/>
      <c r="E5" s="150" t="s">
        <v>25</v>
      </c>
      <c r="F5" s="150" t="s">
        <v>220</v>
      </c>
      <c r="G5" s="150" t="s">
        <v>26</v>
      </c>
      <c r="H5" s="153" t="s">
        <v>217</v>
      </c>
      <c r="I5" s="156" t="s">
        <v>27</v>
      </c>
      <c r="J5" s="140" t="s">
        <v>28</v>
      </c>
      <c r="K5" s="140" t="s">
        <v>29</v>
      </c>
      <c r="L5" s="140" t="s">
        <v>30</v>
      </c>
      <c r="M5" s="143" t="s">
        <v>31</v>
      </c>
      <c r="N5" s="144"/>
      <c r="O5" s="145"/>
    </row>
    <row r="6" spans="1:15" ht="90" customHeight="1" x14ac:dyDescent="0.3">
      <c r="A6" s="141"/>
      <c r="B6" s="141"/>
      <c r="C6" s="148"/>
      <c r="D6" s="149"/>
      <c r="E6" s="151"/>
      <c r="F6" s="151"/>
      <c r="G6" s="151"/>
      <c r="H6" s="154"/>
      <c r="I6" s="157"/>
      <c r="J6" s="141"/>
      <c r="K6" s="141"/>
      <c r="L6" s="141"/>
      <c r="M6" s="140" t="s">
        <v>32</v>
      </c>
      <c r="N6" s="140" t="s">
        <v>33</v>
      </c>
      <c r="O6" s="140" t="s">
        <v>34</v>
      </c>
    </row>
    <row r="7" spans="1:15" x14ac:dyDescent="0.3">
      <c r="A7" s="142"/>
      <c r="B7" s="142"/>
      <c r="C7" s="46" t="s">
        <v>35</v>
      </c>
      <c r="D7" s="46" t="s">
        <v>36</v>
      </c>
      <c r="E7" s="152"/>
      <c r="F7" s="152"/>
      <c r="G7" s="152"/>
      <c r="H7" s="155"/>
      <c r="I7" s="158"/>
      <c r="J7" s="142"/>
      <c r="K7" s="142"/>
      <c r="L7" s="142"/>
      <c r="M7" s="142"/>
      <c r="N7" s="142"/>
      <c r="O7" s="142"/>
    </row>
    <row r="8" spans="1:15" x14ac:dyDescent="0.3">
      <c r="A8" s="47"/>
      <c r="B8" s="47"/>
      <c r="C8" s="46"/>
      <c r="D8" s="46"/>
      <c r="E8" s="6"/>
      <c r="F8" s="6"/>
      <c r="G8" s="6"/>
      <c r="H8" s="69"/>
      <c r="I8" s="84"/>
      <c r="J8" s="70"/>
      <c r="K8" s="70"/>
      <c r="L8" s="70"/>
      <c r="M8" s="70"/>
      <c r="N8" s="48"/>
      <c r="O8" s="70"/>
    </row>
    <row r="9" spans="1:15" s="40" customFormat="1" ht="15.6" customHeight="1" x14ac:dyDescent="0.3">
      <c r="A9" s="173" t="s">
        <v>54</v>
      </c>
      <c r="B9" s="170" t="s">
        <v>216</v>
      </c>
      <c r="C9" s="162"/>
      <c r="D9" s="162"/>
      <c r="E9" s="41" t="s">
        <v>3</v>
      </c>
      <c r="F9" s="42">
        <f>F10+F11+F12+F13+F14</f>
        <v>7455.8919999999998</v>
      </c>
      <c r="G9" s="42">
        <f>G10+G11+G12+G13+G14</f>
        <v>7167.7060000000001</v>
      </c>
      <c r="H9" s="71">
        <f>G9/F9</f>
        <v>0.96134788433094265</v>
      </c>
      <c r="I9" s="85" t="s">
        <v>221</v>
      </c>
      <c r="J9" s="77" t="s">
        <v>221</v>
      </c>
      <c r="K9" s="77" t="s">
        <v>221</v>
      </c>
      <c r="L9" s="77" t="s">
        <v>221</v>
      </c>
      <c r="M9" s="77" t="s">
        <v>221</v>
      </c>
      <c r="N9" s="77" t="s">
        <v>221</v>
      </c>
      <c r="O9" s="77" t="s">
        <v>221</v>
      </c>
    </row>
    <row r="10" spans="1:15" s="40" customFormat="1" ht="19.8" customHeight="1" x14ac:dyDescent="0.3">
      <c r="A10" s="173"/>
      <c r="B10" s="170"/>
      <c r="C10" s="163"/>
      <c r="D10" s="163"/>
      <c r="E10" s="41" t="s">
        <v>107</v>
      </c>
      <c r="F10" s="42">
        <f>F16+F58+F70+F106+F124+F142+F160+F178</f>
        <v>6135.7949999999992</v>
      </c>
      <c r="G10" s="42">
        <f>G16+G58+G70+G106+G124+G142+G160+G178</f>
        <v>5848.6289999999999</v>
      </c>
      <c r="H10" s="71">
        <f t="shared" ref="H10:H72" si="0">G10/F10</f>
        <v>0.95319824081476001</v>
      </c>
      <c r="I10" s="85" t="s">
        <v>221</v>
      </c>
      <c r="J10" s="77" t="s">
        <v>221</v>
      </c>
      <c r="K10" s="77" t="s">
        <v>221</v>
      </c>
      <c r="L10" s="77" t="s">
        <v>221</v>
      </c>
      <c r="M10" s="77" t="s">
        <v>221</v>
      </c>
      <c r="N10" s="77" t="s">
        <v>221</v>
      </c>
      <c r="O10" s="77" t="s">
        <v>221</v>
      </c>
    </row>
    <row r="11" spans="1:15" s="40" customFormat="1" ht="43.2" customHeight="1" x14ac:dyDescent="0.3">
      <c r="A11" s="173"/>
      <c r="B11" s="170"/>
      <c r="C11" s="163"/>
      <c r="D11" s="163"/>
      <c r="E11" s="41" t="s">
        <v>108</v>
      </c>
      <c r="F11" s="42">
        <f t="shared" ref="F11:G14" si="1">F17+F59+F71+F107+F125+F143+F161+F179</f>
        <v>267.697</v>
      </c>
      <c r="G11" s="42">
        <f t="shared" si="1"/>
        <v>267.697</v>
      </c>
      <c r="H11" s="71">
        <f t="shared" si="0"/>
        <v>1</v>
      </c>
      <c r="I11" s="85" t="s">
        <v>221</v>
      </c>
      <c r="J11" s="77" t="s">
        <v>221</v>
      </c>
      <c r="K11" s="77" t="s">
        <v>221</v>
      </c>
      <c r="L11" s="77" t="s">
        <v>221</v>
      </c>
      <c r="M11" s="77" t="s">
        <v>221</v>
      </c>
      <c r="N11" s="77" t="s">
        <v>221</v>
      </c>
      <c r="O11" s="77" t="s">
        <v>221</v>
      </c>
    </row>
    <row r="12" spans="1:15" s="54" customFormat="1" ht="39" customHeight="1" x14ac:dyDescent="0.3">
      <c r="A12" s="173"/>
      <c r="B12" s="170"/>
      <c r="C12" s="163"/>
      <c r="D12" s="163"/>
      <c r="E12" s="51" t="s">
        <v>109</v>
      </c>
      <c r="F12" s="52">
        <f t="shared" si="1"/>
        <v>900.80000000000007</v>
      </c>
      <c r="G12" s="52">
        <f t="shared" si="1"/>
        <v>899.78000000000009</v>
      </c>
      <c r="H12" s="72">
        <f t="shared" si="0"/>
        <v>0.99886767317939607</v>
      </c>
      <c r="I12" s="85" t="s">
        <v>221</v>
      </c>
      <c r="J12" s="77" t="s">
        <v>221</v>
      </c>
      <c r="K12" s="77" t="s">
        <v>221</v>
      </c>
      <c r="L12" s="77" t="s">
        <v>221</v>
      </c>
      <c r="M12" s="77" t="s">
        <v>221</v>
      </c>
      <c r="N12" s="77" t="s">
        <v>221</v>
      </c>
      <c r="O12" s="77" t="s">
        <v>221</v>
      </c>
    </row>
    <row r="13" spans="1:15" s="54" customFormat="1" ht="35.4" customHeight="1" x14ac:dyDescent="0.3">
      <c r="A13" s="173"/>
      <c r="B13" s="170"/>
      <c r="C13" s="163"/>
      <c r="D13" s="163"/>
      <c r="E13" s="51" t="s">
        <v>110</v>
      </c>
      <c r="F13" s="52">
        <f t="shared" si="1"/>
        <v>151.6</v>
      </c>
      <c r="G13" s="52">
        <f t="shared" si="1"/>
        <v>151.6</v>
      </c>
      <c r="H13" s="72">
        <f t="shared" si="0"/>
        <v>1</v>
      </c>
      <c r="I13" s="85" t="s">
        <v>221</v>
      </c>
      <c r="J13" s="77" t="s">
        <v>221</v>
      </c>
      <c r="K13" s="77" t="s">
        <v>221</v>
      </c>
      <c r="L13" s="77" t="s">
        <v>221</v>
      </c>
      <c r="M13" s="77" t="s">
        <v>221</v>
      </c>
      <c r="N13" s="77" t="s">
        <v>221</v>
      </c>
      <c r="O13" s="77" t="s">
        <v>221</v>
      </c>
    </row>
    <row r="14" spans="1:15" s="54" customFormat="1" ht="39.6" customHeight="1" x14ac:dyDescent="0.3">
      <c r="A14" s="173"/>
      <c r="B14" s="170"/>
      <c r="C14" s="164"/>
      <c r="D14" s="164"/>
      <c r="E14" s="51" t="s">
        <v>111</v>
      </c>
      <c r="F14" s="52">
        <f t="shared" si="1"/>
        <v>0</v>
      </c>
      <c r="G14" s="52">
        <f t="shared" si="1"/>
        <v>0</v>
      </c>
      <c r="H14" s="72"/>
      <c r="I14" s="85" t="s">
        <v>221</v>
      </c>
      <c r="J14" s="77" t="s">
        <v>221</v>
      </c>
      <c r="K14" s="77" t="s">
        <v>221</v>
      </c>
      <c r="L14" s="77" t="s">
        <v>221</v>
      </c>
      <c r="M14" s="77" t="s">
        <v>221</v>
      </c>
      <c r="N14" s="77" t="s">
        <v>221</v>
      </c>
      <c r="O14" s="77" t="s">
        <v>221</v>
      </c>
    </row>
    <row r="15" spans="1:15" s="54" customFormat="1" ht="18" customHeight="1" x14ac:dyDescent="0.3">
      <c r="A15" s="169" t="s">
        <v>55</v>
      </c>
      <c r="B15" s="168" t="s">
        <v>216</v>
      </c>
      <c r="C15" s="137" t="s">
        <v>218</v>
      </c>
      <c r="D15" s="137" t="s">
        <v>219</v>
      </c>
      <c r="E15" s="55" t="s">
        <v>3</v>
      </c>
      <c r="F15" s="52">
        <f>F16+F17+F18+F19+F20</f>
        <v>4844.8329999999996</v>
      </c>
      <c r="G15" s="52">
        <f>G16+G17+G18+G19+G20</f>
        <v>4698.2550000000001</v>
      </c>
      <c r="H15" s="72">
        <f t="shared" si="0"/>
        <v>0.96974549999969051</v>
      </c>
      <c r="I15" s="116"/>
      <c r="J15" s="116"/>
      <c r="K15" s="116"/>
      <c r="L15" s="116"/>
      <c r="M15" s="116"/>
      <c r="N15" s="116"/>
      <c r="O15" s="116"/>
    </row>
    <row r="16" spans="1:15" s="54" customFormat="1" ht="13.35" customHeight="1" x14ac:dyDescent="0.3">
      <c r="A16" s="169"/>
      <c r="B16" s="168"/>
      <c r="C16" s="138"/>
      <c r="D16" s="138"/>
      <c r="E16" s="55" t="s">
        <v>8</v>
      </c>
      <c r="F16" s="52">
        <f>F22+F28+F34+F40+F46+F52</f>
        <v>4478.0959999999995</v>
      </c>
      <c r="G16" s="52">
        <f>G22+G28+G34+G40+G46+G52</f>
        <v>4331.518</v>
      </c>
      <c r="H16" s="72">
        <f t="shared" si="0"/>
        <v>0.9672677852372974</v>
      </c>
      <c r="I16" s="117"/>
      <c r="J16" s="117"/>
      <c r="K16" s="117"/>
      <c r="L16" s="117"/>
      <c r="M16" s="117"/>
      <c r="N16" s="117"/>
      <c r="O16" s="117"/>
    </row>
    <row r="17" spans="1:15" s="54" customFormat="1" ht="13.35" customHeight="1" x14ac:dyDescent="0.3">
      <c r="A17" s="169"/>
      <c r="B17" s="168"/>
      <c r="C17" s="138"/>
      <c r="D17" s="138"/>
      <c r="E17" s="55" t="s">
        <v>9</v>
      </c>
      <c r="F17" s="52">
        <f t="shared" ref="F17:G20" si="2">F23+F29+F35+F41+F47+F53</f>
        <v>214.43700000000001</v>
      </c>
      <c r="G17" s="52">
        <f t="shared" si="2"/>
        <v>214.43700000000001</v>
      </c>
      <c r="H17" s="72">
        <f t="shared" si="0"/>
        <v>1</v>
      </c>
      <c r="I17" s="117"/>
      <c r="J17" s="117"/>
      <c r="K17" s="117"/>
      <c r="L17" s="117"/>
      <c r="M17" s="117"/>
      <c r="N17" s="117"/>
      <c r="O17" s="117"/>
    </row>
    <row r="18" spans="1:15" s="54" customFormat="1" ht="13.35" customHeight="1" x14ac:dyDescent="0.3">
      <c r="A18" s="169"/>
      <c r="B18" s="168"/>
      <c r="C18" s="138"/>
      <c r="D18" s="138"/>
      <c r="E18" s="55" t="s">
        <v>10</v>
      </c>
      <c r="F18" s="52">
        <f t="shared" si="2"/>
        <v>0.7</v>
      </c>
      <c r="G18" s="52">
        <f t="shared" si="2"/>
        <v>0.7</v>
      </c>
      <c r="H18" s="72">
        <f t="shared" si="0"/>
        <v>1</v>
      </c>
      <c r="I18" s="117"/>
      <c r="J18" s="117"/>
      <c r="K18" s="117"/>
      <c r="L18" s="117"/>
      <c r="M18" s="117"/>
      <c r="N18" s="117"/>
      <c r="O18" s="117"/>
    </row>
    <row r="19" spans="1:15" s="54" customFormat="1" ht="13.35" customHeight="1" x14ac:dyDescent="0.3">
      <c r="A19" s="169"/>
      <c r="B19" s="168"/>
      <c r="C19" s="138"/>
      <c r="D19" s="138"/>
      <c r="E19" s="55" t="s">
        <v>11</v>
      </c>
      <c r="F19" s="52">
        <f t="shared" si="2"/>
        <v>151.6</v>
      </c>
      <c r="G19" s="52">
        <f t="shared" si="2"/>
        <v>151.6</v>
      </c>
      <c r="H19" s="72">
        <f t="shared" si="0"/>
        <v>1</v>
      </c>
      <c r="I19" s="117"/>
      <c r="J19" s="117"/>
      <c r="K19" s="117"/>
      <c r="L19" s="117"/>
      <c r="M19" s="117"/>
      <c r="N19" s="117"/>
      <c r="O19" s="117"/>
    </row>
    <row r="20" spans="1:15" s="54" customFormat="1" ht="13.35" customHeight="1" x14ac:dyDescent="0.3">
      <c r="A20" s="169"/>
      <c r="B20" s="168"/>
      <c r="C20" s="139"/>
      <c r="D20" s="139"/>
      <c r="E20" s="55" t="s">
        <v>37</v>
      </c>
      <c r="F20" s="52">
        <f t="shared" si="2"/>
        <v>0</v>
      </c>
      <c r="G20" s="52">
        <f t="shared" si="2"/>
        <v>0</v>
      </c>
      <c r="H20" s="72"/>
      <c r="I20" s="118"/>
      <c r="J20" s="118"/>
      <c r="K20" s="118"/>
      <c r="L20" s="118"/>
      <c r="M20" s="118"/>
      <c r="N20" s="118"/>
      <c r="O20" s="118"/>
    </row>
    <row r="21" spans="1:15" s="54" customFormat="1" ht="15.9" customHeight="1" x14ac:dyDescent="0.3">
      <c r="A21" s="169" t="s">
        <v>56</v>
      </c>
      <c r="B21" s="168" t="s">
        <v>216</v>
      </c>
      <c r="C21" s="137" t="s">
        <v>218</v>
      </c>
      <c r="D21" s="137" t="s">
        <v>219</v>
      </c>
      <c r="E21" s="55" t="s">
        <v>3</v>
      </c>
      <c r="F21" s="56">
        <f>F22+F23+F24+F25+F26</f>
        <v>3943.3369999999995</v>
      </c>
      <c r="G21" s="56">
        <f>G22+G23+G24+G25+G26</f>
        <v>3818.7589999999996</v>
      </c>
      <c r="H21" s="72">
        <f t="shared" si="0"/>
        <v>0.96840797527576261</v>
      </c>
      <c r="I21" s="134" t="s">
        <v>222</v>
      </c>
      <c r="J21" s="116"/>
      <c r="K21" s="116"/>
      <c r="L21" s="116"/>
      <c r="M21" s="116"/>
      <c r="N21" s="116"/>
      <c r="O21" s="116"/>
    </row>
    <row r="22" spans="1:15" s="54" customFormat="1" ht="13.35" customHeight="1" x14ac:dyDescent="0.3">
      <c r="A22" s="169"/>
      <c r="B22" s="168"/>
      <c r="C22" s="138"/>
      <c r="D22" s="138"/>
      <c r="E22" s="55" t="s">
        <v>8</v>
      </c>
      <c r="F22" s="52">
        <v>3576.6</v>
      </c>
      <c r="G22" s="52">
        <v>3452.0219999999999</v>
      </c>
      <c r="H22" s="72">
        <f t="shared" si="0"/>
        <v>0.96516859587317561</v>
      </c>
      <c r="I22" s="135"/>
      <c r="J22" s="117"/>
      <c r="K22" s="117"/>
      <c r="L22" s="117"/>
      <c r="M22" s="117"/>
      <c r="N22" s="117"/>
      <c r="O22" s="117"/>
    </row>
    <row r="23" spans="1:15" s="54" customFormat="1" ht="13.35" customHeight="1" x14ac:dyDescent="0.3">
      <c r="A23" s="169"/>
      <c r="B23" s="168"/>
      <c r="C23" s="138"/>
      <c r="D23" s="138"/>
      <c r="E23" s="55" t="s">
        <v>9</v>
      </c>
      <c r="F23" s="52">
        <v>214.43700000000001</v>
      </c>
      <c r="G23" s="52">
        <v>214.43700000000001</v>
      </c>
      <c r="H23" s="72">
        <f t="shared" si="0"/>
        <v>1</v>
      </c>
      <c r="I23" s="135"/>
      <c r="J23" s="117"/>
      <c r="K23" s="117"/>
      <c r="L23" s="117"/>
      <c r="M23" s="117"/>
      <c r="N23" s="117"/>
      <c r="O23" s="117"/>
    </row>
    <row r="24" spans="1:15" s="54" customFormat="1" ht="13.35" customHeight="1" x14ac:dyDescent="0.3">
      <c r="A24" s="169"/>
      <c r="B24" s="168"/>
      <c r="C24" s="138"/>
      <c r="D24" s="138"/>
      <c r="E24" s="55" t="s">
        <v>10</v>
      </c>
      <c r="F24" s="52">
        <v>0.7</v>
      </c>
      <c r="G24" s="52">
        <v>0.7</v>
      </c>
      <c r="H24" s="72">
        <f t="shared" si="0"/>
        <v>1</v>
      </c>
      <c r="I24" s="135"/>
      <c r="J24" s="117"/>
      <c r="K24" s="117"/>
      <c r="L24" s="117"/>
      <c r="M24" s="117"/>
      <c r="N24" s="117"/>
      <c r="O24" s="117"/>
    </row>
    <row r="25" spans="1:15" s="54" customFormat="1" ht="13.35" customHeight="1" x14ac:dyDescent="0.3">
      <c r="A25" s="169"/>
      <c r="B25" s="168"/>
      <c r="C25" s="138"/>
      <c r="D25" s="138"/>
      <c r="E25" s="55" t="s">
        <v>11</v>
      </c>
      <c r="F25" s="52">
        <v>151.6</v>
      </c>
      <c r="G25" s="52">
        <v>151.6</v>
      </c>
      <c r="H25" s="72">
        <f t="shared" si="0"/>
        <v>1</v>
      </c>
      <c r="I25" s="135"/>
      <c r="J25" s="117"/>
      <c r="K25" s="117"/>
      <c r="L25" s="117"/>
      <c r="M25" s="117"/>
      <c r="N25" s="117"/>
      <c r="O25" s="117"/>
    </row>
    <row r="26" spans="1:15" s="54" customFormat="1" ht="13.35" customHeight="1" x14ac:dyDescent="0.3">
      <c r="A26" s="169"/>
      <c r="B26" s="168"/>
      <c r="C26" s="139"/>
      <c r="D26" s="139"/>
      <c r="E26" s="55" t="s">
        <v>37</v>
      </c>
      <c r="F26" s="52">
        <v>0</v>
      </c>
      <c r="G26" s="52">
        <v>0</v>
      </c>
      <c r="H26" s="72"/>
      <c r="I26" s="136"/>
      <c r="J26" s="118"/>
      <c r="K26" s="118"/>
      <c r="L26" s="118"/>
      <c r="M26" s="118"/>
      <c r="N26" s="118"/>
      <c r="O26" s="118"/>
    </row>
    <row r="27" spans="1:15" s="54" customFormat="1" ht="14.1" customHeight="1" x14ac:dyDescent="0.3">
      <c r="A27" s="169" t="s">
        <v>57</v>
      </c>
      <c r="B27" s="168" t="s">
        <v>216</v>
      </c>
      <c r="C27" s="137" t="s">
        <v>218</v>
      </c>
      <c r="D27" s="137" t="s">
        <v>219</v>
      </c>
      <c r="E27" s="55" t="s">
        <v>3</v>
      </c>
      <c r="F27" s="52">
        <f>F28</f>
        <v>2</v>
      </c>
      <c r="G27" s="52">
        <f>G28</f>
        <v>0</v>
      </c>
      <c r="H27" s="72">
        <f t="shared" si="0"/>
        <v>0</v>
      </c>
      <c r="I27" s="134" t="s">
        <v>222</v>
      </c>
      <c r="J27" s="116"/>
      <c r="K27" s="116"/>
      <c r="L27" s="116"/>
      <c r="M27" s="116"/>
      <c r="N27" s="116"/>
      <c r="O27" s="116"/>
    </row>
    <row r="28" spans="1:15" s="57" customFormat="1" ht="13.35" customHeight="1" x14ac:dyDescent="0.3">
      <c r="A28" s="169"/>
      <c r="B28" s="168"/>
      <c r="C28" s="138"/>
      <c r="D28" s="138"/>
      <c r="E28" s="55" t="s">
        <v>8</v>
      </c>
      <c r="F28" s="52">
        <v>2</v>
      </c>
      <c r="G28" s="52">
        <v>0</v>
      </c>
      <c r="H28" s="72">
        <f t="shared" si="0"/>
        <v>0</v>
      </c>
      <c r="I28" s="135"/>
      <c r="J28" s="117"/>
      <c r="K28" s="117"/>
      <c r="L28" s="117"/>
      <c r="M28" s="117"/>
      <c r="N28" s="117"/>
      <c r="O28" s="117"/>
    </row>
    <row r="29" spans="1:15" s="54" customFormat="1" ht="13.35" customHeight="1" x14ac:dyDescent="0.3">
      <c r="A29" s="169"/>
      <c r="B29" s="168"/>
      <c r="C29" s="138"/>
      <c r="D29" s="138"/>
      <c r="E29" s="55" t="s">
        <v>9</v>
      </c>
      <c r="F29" s="52">
        <v>0</v>
      </c>
      <c r="G29" s="52">
        <v>0</v>
      </c>
      <c r="H29" s="72"/>
      <c r="I29" s="135"/>
      <c r="J29" s="117"/>
      <c r="K29" s="117"/>
      <c r="L29" s="117"/>
      <c r="M29" s="117"/>
      <c r="N29" s="117"/>
      <c r="O29" s="117"/>
    </row>
    <row r="30" spans="1:15" s="54" customFormat="1" ht="13.35" customHeight="1" x14ac:dyDescent="0.3">
      <c r="A30" s="169"/>
      <c r="B30" s="168"/>
      <c r="C30" s="138"/>
      <c r="D30" s="138"/>
      <c r="E30" s="55" t="s">
        <v>10</v>
      </c>
      <c r="F30" s="52">
        <v>0</v>
      </c>
      <c r="G30" s="52">
        <v>0</v>
      </c>
      <c r="H30" s="72"/>
      <c r="I30" s="135"/>
      <c r="J30" s="117"/>
      <c r="K30" s="117"/>
      <c r="L30" s="117"/>
      <c r="M30" s="117"/>
      <c r="N30" s="117"/>
      <c r="O30" s="117"/>
    </row>
    <row r="31" spans="1:15" s="54" customFormat="1" ht="13.35" customHeight="1" x14ac:dyDescent="0.3">
      <c r="A31" s="169"/>
      <c r="B31" s="168"/>
      <c r="C31" s="138"/>
      <c r="D31" s="138"/>
      <c r="E31" s="55" t="s">
        <v>11</v>
      </c>
      <c r="F31" s="52">
        <v>0</v>
      </c>
      <c r="G31" s="52">
        <v>0</v>
      </c>
      <c r="H31" s="72"/>
      <c r="I31" s="135"/>
      <c r="J31" s="117"/>
      <c r="K31" s="117"/>
      <c r="L31" s="117"/>
      <c r="M31" s="117"/>
      <c r="N31" s="117"/>
      <c r="O31" s="117"/>
    </row>
    <row r="32" spans="1:15" s="54" customFormat="1" ht="13.35" customHeight="1" x14ac:dyDescent="0.3">
      <c r="A32" s="169"/>
      <c r="B32" s="168"/>
      <c r="C32" s="139"/>
      <c r="D32" s="139"/>
      <c r="E32" s="55" t="s">
        <v>37</v>
      </c>
      <c r="F32" s="52">
        <v>0</v>
      </c>
      <c r="G32" s="52">
        <v>0</v>
      </c>
      <c r="H32" s="72"/>
      <c r="I32" s="136"/>
      <c r="J32" s="118"/>
      <c r="K32" s="118"/>
      <c r="L32" s="118"/>
      <c r="M32" s="118"/>
      <c r="N32" s="118"/>
      <c r="O32" s="118"/>
    </row>
    <row r="33" spans="1:15" s="54" customFormat="1" ht="15.6" customHeight="1" x14ac:dyDescent="0.3">
      <c r="A33" s="169" t="s">
        <v>58</v>
      </c>
      <c r="B33" s="168" t="s">
        <v>216</v>
      </c>
      <c r="C33" s="137" t="s">
        <v>218</v>
      </c>
      <c r="D33" s="137" t="s">
        <v>219</v>
      </c>
      <c r="E33" s="55" t="s">
        <v>3</v>
      </c>
      <c r="F33" s="52">
        <f>F34+F35+F36+F37+F38</f>
        <v>278.286</v>
      </c>
      <c r="G33" s="52">
        <f>G34+G35+G36+G37+G38</f>
        <v>278.286</v>
      </c>
      <c r="H33" s="72">
        <f t="shared" si="0"/>
        <v>1</v>
      </c>
      <c r="I33" s="134" t="s">
        <v>222</v>
      </c>
      <c r="J33" s="116"/>
      <c r="K33" s="116"/>
      <c r="L33" s="116"/>
      <c r="M33" s="116"/>
      <c r="N33" s="116"/>
      <c r="O33" s="116"/>
    </row>
    <row r="34" spans="1:15" s="54" customFormat="1" ht="13.35" customHeight="1" x14ac:dyDescent="0.3">
      <c r="A34" s="169"/>
      <c r="B34" s="168"/>
      <c r="C34" s="138"/>
      <c r="D34" s="138"/>
      <c r="E34" s="55" t="s">
        <v>8</v>
      </c>
      <c r="F34" s="52">
        <v>278.286</v>
      </c>
      <c r="G34" s="52">
        <v>278.286</v>
      </c>
      <c r="H34" s="72">
        <f t="shared" si="0"/>
        <v>1</v>
      </c>
      <c r="I34" s="135"/>
      <c r="J34" s="117"/>
      <c r="K34" s="117"/>
      <c r="L34" s="117"/>
      <c r="M34" s="117"/>
      <c r="N34" s="117"/>
      <c r="O34" s="117"/>
    </row>
    <row r="35" spans="1:15" s="54" customFormat="1" ht="13.35" customHeight="1" x14ac:dyDescent="0.3">
      <c r="A35" s="169"/>
      <c r="B35" s="168"/>
      <c r="C35" s="138"/>
      <c r="D35" s="138"/>
      <c r="E35" s="55" t="s">
        <v>9</v>
      </c>
      <c r="F35" s="52">
        <v>0</v>
      </c>
      <c r="G35" s="52">
        <v>0</v>
      </c>
      <c r="H35" s="72"/>
      <c r="I35" s="135"/>
      <c r="J35" s="117"/>
      <c r="K35" s="117"/>
      <c r="L35" s="117"/>
      <c r="M35" s="117"/>
      <c r="N35" s="117"/>
      <c r="O35" s="117"/>
    </row>
    <row r="36" spans="1:15" s="54" customFormat="1" ht="13.35" customHeight="1" x14ac:dyDescent="0.3">
      <c r="A36" s="169"/>
      <c r="B36" s="168"/>
      <c r="C36" s="138"/>
      <c r="D36" s="138"/>
      <c r="E36" s="55" t="s">
        <v>10</v>
      </c>
      <c r="F36" s="52">
        <v>0</v>
      </c>
      <c r="G36" s="52">
        <v>0</v>
      </c>
      <c r="H36" s="72"/>
      <c r="I36" s="135"/>
      <c r="J36" s="117"/>
      <c r="K36" s="117"/>
      <c r="L36" s="117"/>
      <c r="M36" s="117"/>
      <c r="N36" s="117"/>
      <c r="O36" s="117"/>
    </row>
    <row r="37" spans="1:15" s="54" customFormat="1" ht="13.35" customHeight="1" x14ac:dyDescent="0.3">
      <c r="A37" s="169"/>
      <c r="B37" s="168"/>
      <c r="C37" s="138"/>
      <c r="D37" s="138"/>
      <c r="E37" s="55" t="s">
        <v>11</v>
      </c>
      <c r="F37" s="52">
        <v>0</v>
      </c>
      <c r="G37" s="52">
        <v>0</v>
      </c>
      <c r="H37" s="72"/>
      <c r="I37" s="135"/>
      <c r="J37" s="117"/>
      <c r="K37" s="117"/>
      <c r="L37" s="117"/>
      <c r="M37" s="117"/>
      <c r="N37" s="117"/>
      <c r="O37" s="117"/>
    </row>
    <row r="38" spans="1:15" s="54" customFormat="1" ht="14.7" customHeight="1" x14ac:dyDescent="0.3">
      <c r="A38" s="169"/>
      <c r="B38" s="168"/>
      <c r="C38" s="139"/>
      <c r="D38" s="139"/>
      <c r="E38" s="55" t="s">
        <v>37</v>
      </c>
      <c r="F38" s="52">
        <v>0</v>
      </c>
      <c r="G38" s="52">
        <v>0</v>
      </c>
      <c r="H38" s="72"/>
      <c r="I38" s="136"/>
      <c r="J38" s="118"/>
      <c r="K38" s="118"/>
      <c r="L38" s="118"/>
      <c r="M38" s="118"/>
      <c r="N38" s="118"/>
      <c r="O38" s="118"/>
    </row>
    <row r="39" spans="1:15" s="54" customFormat="1" ht="15.9" customHeight="1" x14ac:dyDescent="0.3">
      <c r="A39" s="169" t="s">
        <v>59</v>
      </c>
      <c r="B39" s="168" t="s">
        <v>216</v>
      </c>
      <c r="C39" s="137" t="s">
        <v>218</v>
      </c>
      <c r="D39" s="137" t="s">
        <v>219</v>
      </c>
      <c r="E39" s="55" t="s">
        <v>3</v>
      </c>
      <c r="F39" s="52">
        <f>F40</f>
        <v>3.5</v>
      </c>
      <c r="G39" s="52">
        <f>G40</f>
        <v>3.5</v>
      </c>
      <c r="H39" s="72">
        <f t="shared" si="0"/>
        <v>1</v>
      </c>
      <c r="I39" s="119" t="s">
        <v>223</v>
      </c>
      <c r="J39" s="116"/>
      <c r="K39" s="116"/>
      <c r="L39" s="116"/>
      <c r="M39" s="116"/>
      <c r="N39" s="116"/>
      <c r="O39" s="116"/>
    </row>
    <row r="40" spans="1:15" s="54" customFormat="1" ht="12.75" customHeight="1" x14ac:dyDescent="0.3">
      <c r="A40" s="169"/>
      <c r="B40" s="168"/>
      <c r="C40" s="138"/>
      <c r="D40" s="138"/>
      <c r="E40" s="55" t="s">
        <v>8</v>
      </c>
      <c r="F40" s="52">
        <v>3.5</v>
      </c>
      <c r="G40" s="52">
        <v>3.5</v>
      </c>
      <c r="H40" s="72">
        <f t="shared" si="0"/>
        <v>1</v>
      </c>
      <c r="I40" s="120"/>
      <c r="J40" s="117"/>
      <c r="K40" s="117"/>
      <c r="L40" s="117"/>
      <c r="M40" s="117"/>
      <c r="N40" s="117"/>
      <c r="O40" s="117"/>
    </row>
    <row r="41" spans="1:15" s="54" customFormat="1" ht="14.1" customHeight="1" x14ac:dyDescent="0.3">
      <c r="A41" s="169"/>
      <c r="B41" s="168"/>
      <c r="C41" s="138"/>
      <c r="D41" s="138"/>
      <c r="E41" s="55" t="s">
        <v>9</v>
      </c>
      <c r="F41" s="52">
        <v>0</v>
      </c>
      <c r="G41" s="52">
        <v>0</v>
      </c>
      <c r="H41" s="72"/>
      <c r="I41" s="120"/>
      <c r="J41" s="117"/>
      <c r="K41" s="117"/>
      <c r="L41" s="117"/>
      <c r="M41" s="117"/>
      <c r="N41" s="117"/>
      <c r="O41" s="117"/>
    </row>
    <row r="42" spans="1:15" s="54" customFormat="1" ht="14.1" customHeight="1" x14ac:dyDescent="0.3">
      <c r="A42" s="169"/>
      <c r="B42" s="168"/>
      <c r="C42" s="138"/>
      <c r="D42" s="138"/>
      <c r="E42" s="55" t="s">
        <v>10</v>
      </c>
      <c r="F42" s="52">
        <v>0</v>
      </c>
      <c r="G42" s="52">
        <v>0</v>
      </c>
      <c r="H42" s="72"/>
      <c r="I42" s="120"/>
      <c r="J42" s="117"/>
      <c r="K42" s="117"/>
      <c r="L42" s="117"/>
      <c r="M42" s="117"/>
      <c r="N42" s="117"/>
      <c r="O42" s="117"/>
    </row>
    <row r="43" spans="1:15" s="54" customFormat="1" ht="14.1" customHeight="1" x14ac:dyDescent="0.3">
      <c r="A43" s="169"/>
      <c r="B43" s="168"/>
      <c r="C43" s="138"/>
      <c r="D43" s="138"/>
      <c r="E43" s="55" t="s">
        <v>11</v>
      </c>
      <c r="F43" s="52">
        <v>0</v>
      </c>
      <c r="G43" s="52">
        <v>0</v>
      </c>
      <c r="H43" s="72"/>
      <c r="I43" s="120"/>
      <c r="J43" s="117"/>
      <c r="K43" s="117"/>
      <c r="L43" s="117"/>
      <c r="M43" s="117"/>
      <c r="N43" s="117"/>
      <c r="O43" s="117"/>
    </row>
    <row r="44" spans="1:15" s="54" customFormat="1" ht="14.1" customHeight="1" x14ac:dyDescent="0.3">
      <c r="A44" s="169"/>
      <c r="B44" s="168"/>
      <c r="C44" s="139"/>
      <c r="D44" s="139"/>
      <c r="E44" s="55" t="s">
        <v>37</v>
      </c>
      <c r="F44" s="52">
        <v>0</v>
      </c>
      <c r="G44" s="52">
        <v>0</v>
      </c>
      <c r="H44" s="72"/>
      <c r="I44" s="121"/>
      <c r="J44" s="118"/>
      <c r="K44" s="118"/>
      <c r="L44" s="118"/>
      <c r="M44" s="118"/>
      <c r="N44" s="118"/>
      <c r="O44" s="118"/>
    </row>
    <row r="45" spans="1:15" s="54" customFormat="1" ht="17.850000000000001" customHeight="1" x14ac:dyDescent="0.3">
      <c r="A45" s="169" t="s">
        <v>60</v>
      </c>
      <c r="B45" s="168" t="s">
        <v>216</v>
      </c>
      <c r="C45" s="137" t="s">
        <v>218</v>
      </c>
      <c r="D45" s="137" t="s">
        <v>219</v>
      </c>
      <c r="E45" s="55" t="s">
        <v>3</v>
      </c>
      <c r="F45" s="52">
        <f>F46</f>
        <v>20</v>
      </c>
      <c r="G45" s="52">
        <f>G46</f>
        <v>0</v>
      </c>
      <c r="H45" s="72">
        <f t="shared" si="0"/>
        <v>0</v>
      </c>
      <c r="I45" s="134" t="s">
        <v>224</v>
      </c>
      <c r="J45" s="116"/>
      <c r="K45" s="116"/>
      <c r="L45" s="116"/>
      <c r="M45" s="116"/>
      <c r="N45" s="116"/>
      <c r="O45" s="116"/>
    </row>
    <row r="46" spans="1:15" s="54" customFormat="1" ht="13.35" customHeight="1" x14ac:dyDescent="0.3">
      <c r="A46" s="169"/>
      <c r="B46" s="168"/>
      <c r="C46" s="138"/>
      <c r="D46" s="138"/>
      <c r="E46" s="55" t="s">
        <v>8</v>
      </c>
      <c r="F46" s="52">
        <v>20</v>
      </c>
      <c r="G46" s="52">
        <v>0</v>
      </c>
      <c r="H46" s="72">
        <f t="shared" si="0"/>
        <v>0</v>
      </c>
      <c r="I46" s="135"/>
      <c r="J46" s="117"/>
      <c r="K46" s="117"/>
      <c r="L46" s="117"/>
      <c r="M46" s="117"/>
      <c r="N46" s="117"/>
      <c r="O46" s="117"/>
    </row>
    <row r="47" spans="1:15" s="54" customFormat="1" ht="13.35" customHeight="1" x14ac:dyDescent="0.3">
      <c r="A47" s="169"/>
      <c r="B47" s="168"/>
      <c r="C47" s="138"/>
      <c r="D47" s="138"/>
      <c r="E47" s="55" t="s">
        <v>9</v>
      </c>
      <c r="F47" s="52">
        <v>0</v>
      </c>
      <c r="G47" s="52">
        <v>0</v>
      </c>
      <c r="H47" s="72"/>
      <c r="I47" s="135"/>
      <c r="J47" s="117"/>
      <c r="K47" s="117"/>
      <c r="L47" s="117"/>
      <c r="M47" s="117"/>
      <c r="N47" s="117"/>
      <c r="O47" s="117"/>
    </row>
    <row r="48" spans="1:15" s="54" customFormat="1" ht="13.35" customHeight="1" x14ac:dyDescent="0.3">
      <c r="A48" s="169"/>
      <c r="B48" s="168"/>
      <c r="C48" s="138"/>
      <c r="D48" s="138"/>
      <c r="E48" s="55" t="s">
        <v>10</v>
      </c>
      <c r="F48" s="52">
        <v>0</v>
      </c>
      <c r="G48" s="52">
        <v>0</v>
      </c>
      <c r="H48" s="72"/>
      <c r="I48" s="135"/>
      <c r="J48" s="117"/>
      <c r="K48" s="117"/>
      <c r="L48" s="117"/>
      <c r="M48" s="117"/>
      <c r="N48" s="117"/>
      <c r="O48" s="117"/>
    </row>
    <row r="49" spans="1:15" s="54" customFormat="1" ht="13.35" customHeight="1" x14ac:dyDescent="0.3">
      <c r="A49" s="169"/>
      <c r="B49" s="168"/>
      <c r="C49" s="138"/>
      <c r="D49" s="138"/>
      <c r="E49" s="55" t="s">
        <v>11</v>
      </c>
      <c r="F49" s="52">
        <v>0</v>
      </c>
      <c r="G49" s="52">
        <v>0</v>
      </c>
      <c r="H49" s="72"/>
      <c r="I49" s="135"/>
      <c r="J49" s="117"/>
      <c r="K49" s="117"/>
      <c r="L49" s="117"/>
      <c r="M49" s="117"/>
      <c r="N49" s="117"/>
      <c r="O49" s="117"/>
    </row>
    <row r="50" spans="1:15" s="54" customFormat="1" ht="13.35" customHeight="1" x14ac:dyDescent="0.3">
      <c r="A50" s="169"/>
      <c r="B50" s="168"/>
      <c r="C50" s="139"/>
      <c r="D50" s="139"/>
      <c r="E50" s="55" t="s">
        <v>37</v>
      </c>
      <c r="F50" s="52">
        <v>0</v>
      </c>
      <c r="G50" s="52">
        <v>0</v>
      </c>
      <c r="H50" s="72"/>
      <c r="I50" s="136"/>
      <c r="J50" s="118"/>
      <c r="K50" s="118"/>
      <c r="L50" s="118"/>
      <c r="M50" s="118"/>
      <c r="N50" s="118"/>
      <c r="O50" s="118"/>
    </row>
    <row r="51" spans="1:15" s="54" customFormat="1" ht="19.2" customHeight="1" x14ac:dyDescent="0.3">
      <c r="A51" s="169" t="s">
        <v>61</v>
      </c>
      <c r="B51" s="168" t="s">
        <v>216</v>
      </c>
      <c r="C51" s="137" t="s">
        <v>218</v>
      </c>
      <c r="D51" s="137" t="s">
        <v>219</v>
      </c>
      <c r="E51" s="55" t="s">
        <v>3</v>
      </c>
      <c r="F51" s="52">
        <f>F52</f>
        <v>597.71</v>
      </c>
      <c r="G51" s="52">
        <f>G52</f>
        <v>597.71</v>
      </c>
      <c r="H51" s="72">
        <f t="shared" si="0"/>
        <v>1</v>
      </c>
      <c r="I51" s="125" t="s">
        <v>222</v>
      </c>
      <c r="J51" s="116"/>
      <c r="K51" s="116"/>
      <c r="L51" s="116"/>
      <c r="M51" s="116"/>
      <c r="N51" s="116"/>
      <c r="O51" s="116"/>
    </row>
    <row r="52" spans="1:15" s="54" customFormat="1" ht="13.35" customHeight="1" x14ac:dyDescent="0.3">
      <c r="A52" s="169"/>
      <c r="B52" s="168"/>
      <c r="C52" s="138"/>
      <c r="D52" s="138"/>
      <c r="E52" s="55" t="s">
        <v>8</v>
      </c>
      <c r="F52" s="52">
        <v>597.71</v>
      </c>
      <c r="G52" s="52">
        <v>597.71</v>
      </c>
      <c r="H52" s="72">
        <f t="shared" si="0"/>
        <v>1</v>
      </c>
      <c r="I52" s="126"/>
      <c r="J52" s="117"/>
      <c r="K52" s="117"/>
      <c r="L52" s="117"/>
      <c r="M52" s="117"/>
      <c r="N52" s="117"/>
      <c r="O52" s="117"/>
    </row>
    <row r="53" spans="1:15" s="54" customFormat="1" ht="13.35" customHeight="1" x14ac:dyDescent="0.3">
      <c r="A53" s="169"/>
      <c r="B53" s="168"/>
      <c r="C53" s="138"/>
      <c r="D53" s="138"/>
      <c r="E53" s="55" t="s">
        <v>9</v>
      </c>
      <c r="F53" s="52">
        <v>0</v>
      </c>
      <c r="G53" s="52">
        <v>0</v>
      </c>
      <c r="H53" s="72"/>
      <c r="I53" s="126"/>
      <c r="J53" s="117"/>
      <c r="K53" s="117"/>
      <c r="L53" s="117"/>
      <c r="M53" s="117"/>
      <c r="N53" s="117"/>
      <c r="O53" s="117"/>
    </row>
    <row r="54" spans="1:15" s="54" customFormat="1" ht="13.35" customHeight="1" x14ac:dyDescent="0.3">
      <c r="A54" s="169"/>
      <c r="B54" s="168"/>
      <c r="C54" s="138"/>
      <c r="D54" s="138"/>
      <c r="E54" s="55" t="s">
        <v>10</v>
      </c>
      <c r="F54" s="52">
        <v>0</v>
      </c>
      <c r="G54" s="52">
        <v>0</v>
      </c>
      <c r="H54" s="72"/>
      <c r="I54" s="126"/>
      <c r="J54" s="117"/>
      <c r="K54" s="117"/>
      <c r="L54" s="117"/>
      <c r="M54" s="117"/>
      <c r="N54" s="117"/>
      <c r="O54" s="117"/>
    </row>
    <row r="55" spans="1:15" s="54" customFormat="1" ht="13.35" customHeight="1" x14ac:dyDescent="0.3">
      <c r="A55" s="169"/>
      <c r="B55" s="168"/>
      <c r="C55" s="138"/>
      <c r="D55" s="138"/>
      <c r="E55" s="55" t="s">
        <v>11</v>
      </c>
      <c r="F55" s="52">
        <v>0</v>
      </c>
      <c r="G55" s="52">
        <v>0</v>
      </c>
      <c r="H55" s="72"/>
      <c r="I55" s="126"/>
      <c r="J55" s="117"/>
      <c r="K55" s="117"/>
      <c r="L55" s="117"/>
      <c r="M55" s="117"/>
      <c r="N55" s="117"/>
      <c r="O55" s="117"/>
    </row>
    <row r="56" spans="1:15" s="54" customFormat="1" ht="25.2" customHeight="1" x14ac:dyDescent="0.3">
      <c r="A56" s="169"/>
      <c r="B56" s="168"/>
      <c r="C56" s="139"/>
      <c r="D56" s="139"/>
      <c r="E56" s="55" t="s">
        <v>37</v>
      </c>
      <c r="F56" s="52">
        <v>0</v>
      </c>
      <c r="G56" s="52">
        <v>0</v>
      </c>
      <c r="H56" s="72"/>
      <c r="I56" s="127"/>
      <c r="J56" s="118"/>
      <c r="K56" s="118"/>
      <c r="L56" s="118"/>
      <c r="M56" s="118"/>
      <c r="N56" s="118"/>
      <c r="O56" s="118"/>
    </row>
    <row r="57" spans="1:15" s="54" customFormat="1" ht="15.9" customHeight="1" x14ac:dyDescent="0.3">
      <c r="A57" s="58" t="s">
        <v>62</v>
      </c>
      <c r="B57" s="168" t="s">
        <v>216</v>
      </c>
      <c r="C57" s="137" t="s">
        <v>218</v>
      </c>
      <c r="D57" s="137" t="s">
        <v>219</v>
      </c>
      <c r="E57" s="55" t="s">
        <v>3</v>
      </c>
      <c r="F57" s="59">
        <f>F58</f>
        <v>13.66</v>
      </c>
      <c r="G57" s="59">
        <f>G58</f>
        <v>13.66</v>
      </c>
      <c r="H57" s="72">
        <f t="shared" si="0"/>
        <v>1</v>
      </c>
      <c r="I57" s="131" t="s">
        <v>225</v>
      </c>
      <c r="J57" s="116"/>
      <c r="K57" s="116"/>
      <c r="L57" s="116"/>
      <c r="M57" s="116"/>
      <c r="N57" s="116"/>
      <c r="O57" s="116"/>
    </row>
    <row r="58" spans="1:15" s="54" customFormat="1" ht="18.45" customHeight="1" x14ac:dyDescent="0.3">
      <c r="A58" s="169" t="s">
        <v>63</v>
      </c>
      <c r="B58" s="168"/>
      <c r="C58" s="138"/>
      <c r="D58" s="138"/>
      <c r="E58" s="55" t="s">
        <v>8</v>
      </c>
      <c r="F58" s="59">
        <f>F63</f>
        <v>13.66</v>
      </c>
      <c r="G58" s="59">
        <f>G63</f>
        <v>13.66</v>
      </c>
      <c r="H58" s="72">
        <f t="shared" si="0"/>
        <v>1</v>
      </c>
      <c r="I58" s="132"/>
      <c r="J58" s="117"/>
      <c r="K58" s="117"/>
      <c r="L58" s="117"/>
      <c r="M58" s="117"/>
      <c r="N58" s="117"/>
      <c r="O58" s="117"/>
    </row>
    <row r="59" spans="1:15" s="54" customFormat="1" x14ac:dyDescent="0.3">
      <c r="A59" s="169"/>
      <c r="B59" s="168"/>
      <c r="C59" s="138"/>
      <c r="D59" s="138"/>
      <c r="E59" s="55" t="s">
        <v>9</v>
      </c>
      <c r="F59" s="52">
        <v>0</v>
      </c>
      <c r="G59" s="52">
        <v>0</v>
      </c>
      <c r="H59" s="72"/>
      <c r="I59" s="132"/>
      <c r="J59" s="117"/>
      <c r="K59" s="117"/>
      <c r="L59" s="117"/>
      <c r="M59" s="117"/>
      <c r="N59" s="117"/>
      <c r="O59" s="117"/>
    </row>
    <row r="60" spans="1:15" s="54" customFormat="1" x14ac:dyDescent="0.3">
      <c r="A60" s="169"/>
      <c r="B60" s="168"/>
      <c r="C60" s="138"/>
      <c r="D60" s="138"/>
      <c r="E60" s="55" t="s">
        <v>10</v>
      </c>
      <c r="F60" s="52">
        <v>0</v>
      </c>
      <c r="G60" s="52">
        <v>0</v>
      </c>
      <c r="H60" s="72"/>
      <c r="I60" s="132"/>
      <c r="J60" s="117"/>
      <c r="K60" s="117"/>
      <c r="L60" s="117"/>
      <c r="M60" s="117"/>
      <c r="N60" s="117"/>
      <c r="O60" s="117"/>
    </row>
    <row r="61" spans="1:15" s="54" customFormat="1" x14ac:dyDescent="0.3">
      <c r="A61" s="169"/>
      <c r="B61" s="168"/>
      <c r="C61" s="138"/>
      <c r="D61" s="138"/>
      <c r="E61" s="55" t="s">
        <v>11</v>
      </c>
      <c r="F61" s="52">
        <v>0</v>
      </c>
      <c r="G61" s="52">
        <v>0</v>
      </c>
      <c r="H61" s="72"/>
      <c r="I61" s="132"/>
      <c r="J61" s="117"/>
      <c r="K61" s="117"/>
      <c r="L61" s="117"/>
      <c r="M61" s="117"/>
      <c r="N61" s="117"/>
      <c r="O61" s="117"/>
    </row>
    <row r="62" spans="1:15" s="54" customFormat="1" x14ac:dyDescent="0.3">
      <c r="A62" s="169"/>
      <c r="B62" s="168"/>
      <c r="C62" s="139"/>
      <c r="D62" s="139"/>
      <c r="E62" s="55" t="s">
        <v>37</v>
      </c>
      <c r="F62" s="52">
        <v>0</v>
      </c>
      <c r="G62" s="52">
        <v>0</v>
      </c>
      <c r="H62" s="72"/>
      <c r="I62" s="133"/>
      <c r="J62" s="118"/>
      <c r="K62" s="118"/>
      <c r="L62" s="118"/>
      <c r="M62" s="118"/>
      <c r="N62" s="118"/>
      <c r="O62" s="118"/>
    </row>
    <row r="63" spans="1:15" s="54" customFormat="1" ht="14.1" customHeight="1" x14ac:dyDescent="0.3">
      <c r="A63" s="172" t="s">
        <v>64</v>
      </c>
      <c r="B63" s="168" t="s">
        <v>216</v>
      </c>
      <c r="C63" s="137" t="s">
        <v>218</v>
      </c>
      <c r="D63" s="137" t="s">
        <v>219</v>
      </c>
      <c r="E63" s="55" t="s">
        <v>3</v>
      </c>
      <c r="F63" s="59">
        <f>F64</f>
        <v>13.66</v>
      </c>
      <c r="G63" s="59">
        <f>G64</f>
        <v>13.66</v>
      </c>
      <c r="H63" s="72">
        <f t="shared" si="0"/>
        <v>1</v>
      </c>
      <c r="I63" s="125" t="s">
        <v>222</v>
      </c>
      <c r="J63" s="116"/>
      <c r="K63" s="116"/>
      <c r="L63" s="116"/>
      <c r="M63" s="116"/>
      <c r="N63" s="116"/>
      <c r="O63" s="116"/>
    </row>
    <row r="64" spans="1:15" s="60" customFormat="1" x14ac:dyDescent="0.3">
      <c r="A64" s="172"/>
      <c r="B64" s="168"/>
      <c r="C64" s="138"/>
      <c r="D64" s="138"/>
      <c r="E64" s="55" t="s">
        <v>8</v>
      </c>
      <c r="F64" s="59">
        <v>13.66</v>
      </c>
      <c r="G64" s="59">
        <v>13.66</v>
      </c>
      <c r="H64" s="72">
        <f t="shared" si="0"/>
        <v>1</v>
      </c>
      <c r="I64" s="126"/>
      <c r="J64" s="117"/>
      <c r="K64" s="117"/>
      <c r="L64" s="117"/>
      <c r="M64" s="117"/>
      <c r="N64" s="117"/>
      <c r="O64" s="117"/>
    </row>
    <row r="65" spans="1:15" s="54" customFormat="1" x14ac:dyDescent="0.3">
      <c r="A65" s="172"/>
      <c r="B65" s="168"/>
      <c r="C65" s="138"/>
      <c r="D65" s="138"/>
      <c r="E65" s="55" t="s">
        <v>9</v>
      </c>
      <c r="F65" s="52">
        <v>0</v>
      </c>
      <c r="G65" s="52">
        <v>0</v>
      </c>
      <c r="H65" s="72"/>
      <c r="I65" s="126"/>
      <c r="J65" s="117"/>
      <c r="K65" s="117"/>
      <c r="L65" s="117"/>
      <c r="M65" s="117"/>
      <c r="N65" s="117"/>
      <c r="O65" s="117"/>
    </row>
    <row r="66" spans="1:15" s="54" customFormat="1" x14ac:dyDescent="0.3">
      <c r="A66" s="172"/>
      <c r="B66" s="168"/>
      <c r="C66" s="138"/>
      <c r="D66" s="138"/>
      <c r="E66" s="55" t="s">
        <v>10</v>
      </c>
      <c r="F66" s="52">
        <v>0</v>
      </c>
      <c r="G66" s="52">
        <v>0</v>
      </c>
      <c r="H66" s="72"/>
      <c r="I66" s="126"/>
      <c r="J66" s="117"/>
      <c r="K66" s="117"/>
      <c r="L66" s="117"/>
      <c r="M66" s="117"/>
      <c r="N66" s="117"/>
      <c r="O66" s="117"/>
    </row>
    <row r="67" spans="1:15" s="54" customFormat="1" x14ac:dyDescent="0.3">
      <c r="A67" s="172"/>
      <c r="B67" s="168"/>
      <c r="C67" s="138"/>
      <c r="D67" s="138"/>
      <c r="E67" s="55" t="s">
        <v>11</v>
      </c>
      <c r="F67" s="52">
        <v>0</v>
      </c>
      <c r="G67" s="52">
        <v>0</v>
      </c>
      <c r="H67" s="72"/>
      <c r="I67" s="126"/>
      <c r="J67" s="117"/>
      <c r="K67" s="117"/>
      <c r="L67" s="117"/>
      <c r="M67" s="117"/>
      <c r="N67" s="117"/>
      <c r="O67" s="117"/>
    </row>
    <row r="68" spans="1:15" s="54" customFormat="1" x14ac:dyDescent="0.3">
      <c r="A68" s="172"/>
      <c r="B68" s="168"/>
      <c r="C68" s="139"/>
      <c r="D68" s="139"/>
      <c r="E68" s="55" t="s">
        <v>37</v>
      </c>
      <c r="F68" s="52">
        <v>0</v>
      </c>
      <c r="G68" s="52">
        <v>0</v>
      </c>
      <c r="H68" s="72"/>
      <c r="I68" s="127"/>
      <c r="J68" s="118"/>
      <c r="K68" s="118"/>
      <c r="L68" s="118"/>
      <c r="M68" s="118"/>
      <c r="N68" s="118"/>
      <c r="O68" s="118"/>
    </row>
    <row r="69" spans="1:15" s="54" customFormat="1" ht="15.6" customHeight="1" x14ac:dyDescent="0.3">
      <c r="A69" s="58" t="s">
        <v>65</v>
      </c>
      <c r="B69" s="168" t="s">
        <v>216</v>
      </c>
      <c r="C69" s="137" t="s">
        <v>218</v>
      </c>
      <c r="D69" s="137" t="s">
        <v>219</v>
      </c>
      <c r="E69" s="55" t="s">
        <v>3</v>
      </c>
      <c r="F69" s="52">
        <f>F70+F71+F72+F73+F74</f>
        <v>1528.6210000000001</v>
      </c>
      <c r="G69" s="52">
        <f>G70+G71+G72+G73+G74</f>
        <v>1397.981</v>
      </c>
      <c r="H69" s="72">
        <f t="shared" si="0"/>
        <v>0.91453735098497269</v>
      </c>
      <c r="I69" s="128" t="s">
        <v>225</v>
      </c>
      <c r="J69" s="116"/>
      <c r="K69" s="116"/>
      <c r="L69" s="116"/>
      <c r="M69" s="116"/>
      <c r="N69" s="116"/>
      <c r="O69" s="116"/>
    </row>
    <row r="70" spans="1:15" s="54" customFormat="1" ht="13.2" customHeight="1" x14ac:dyDescent="0.3">
      <c r="A70" s="169" t="s">
        <v>66</v>
      </c>
      <c r="B70" s="168"/>
      <c r="C70" s="138"/>
      <c r="D70" s="138"/>
      <c r="E70" s="55" t="s">
        <v>8</v>
      </c>
      <c r="F70" s="52">
        <f>F76+F82+F88+F94+F100</f>
        <v>928.52099999999996</v>
      </c>
      <c r="G70" s="52">
        <f>G76+G82+G88+G94+G100</f>
        <v>798.90099999999995</v>
      </c>
      <c r="H70" s="72">
        <f t="shared" si="0"/>
        <v>0.86040164950496545</v>
      </c>
      <c r="I70" s="129"/>
      <c r="J70" s="117"/>
      <c r="K70" s="117"/>
      <c r="L70" s="117"/>
      <c r="M70" s="117"/>
      <c r="N70" s="117"/>
      <c r="O70" s="117"/>
    </row>
    <row r="71" spans="1:15" s="54" customFormat="1" x14ac:dyDescent="0.3">
      <c r="A71" s="169"/>
      <c r="B71" s="168"/>
      <c r="C71" s="138"/>
      <c r="D71" s="138"/>
      <c r="E71" s="55" t="s">
        <v>9</v>
      </c>
      <c r="F71" s="52">
        <f>F77+F83+F89+F101</f>
        <v>0</v>
      </c>
      <c r="G71" s="52">
        <f>G77+G83+G89+G101</f>
        <v>0</v>
      </c>
      <c r="H71" s="72"/>
      <c r="I71" s="129"/>
      <c r="J71" s="117"/>
      <c r="K71" s="117"/>
      <c r="L71" s="117"/>
      <c r="M71" s="117"/>
      <c r="N71" s="117"/>
      <c r="O71" s="117"/>
    </row>
    <row r="72" spans="1:15" s="54" customFormat="1" x14ac:dyDescent="0.3">
      <c r="A72" s="169"/>
      <c r="B72" s="168"/>
      <c r="C72" s="138"/>
      <c r="D72" s="138"/>
      <c r="E72" s="55" t="s">
        <v>10</v>
      </c>
      <c r="F72" s="52">
        <f>F78+F84+F90+F96+F102</f>
        <v>600.1</v>
      </c>
      <c r="G72" s="52">
        <f>G78+G84+G90+G96+G102</f>
        <v>599.08000000000004</v>
      </c>
      <c r="H72" s="72">
        <f t="shared" si="0"/>
        <v>0.99830028328611897</v>
      </c>
      <c r="I72" s="129"/>
      <c r="J72" s="117"/>
      <c r="K72" s="117"/>
      <c r="L72" s="117"/>
      <c r="M72" s="117"/>
      <c r="N72" s="117"/>
      <c r="O72" s="117"/>
    </row>
    <row r="73" spans="1:15" s="54" customFormat="1" x14ac:dyDescent="0.3">
      <c r="A73" s="169"/>
      <c r="B73" s="168"/>
      <c r="C73" s="138"/>
      <c r="D73" s="138"/>
      <c r="E73" s="55" t="s">
        <v>11</v>
      </c>
      <c r="F73" s="52">
        <f>F79+F85+F91+F103</f>
        <v>0</v>
      </c>
      <c r="G73" s="52">
        <f>G79+G85+G91+G103</f>
        <v>0</v>
      </c>
      <c r="H73" s="72"/>
      <c r="I73" s="129"/>
      <c r="J73" s="117"/>
      <c r="K73" s="117"/>
      <c r="L73" s="117"/>
      <c r="M73" s="117"/>
      <c r="N73" s="117"/>
      <c r="O73" s="117"/>
    </row>
    <row r="74" spans="1:15" s="54" customFormat="1" x14ac:dyDescent="0.3">
      <c r="A74" s="169"/>
      <c r="B74" s="168"/>
      <c r="C74" s="139"/>
      <c r="D74" s="139"/>
      <c r="E74" s="55" t="s">
        <v>37</v>
      </c>
      <c r="F74" s="52">
        <f>F80+F86+F92+F104</f>
        <v>0</v>
      </c>
      <c r="G74" s="52">
        <f>G80+G86+G92+G104</f>
        <v>0</v>
      </c>
      <c r="H74" s="72"/>
      <c r="I74" s="130"/>
      <c r="J74" s="118"/>
      <c r="K74" s="118"/>
      <c r="L74" s="118"/>
      <c r="M74" s="118"/>
      <c r="N74" s="118"/>
      <c r="O74" s="118"/>
    </row>
    <row r="75" spans="1:15" s="54" customFormat="1" ht="15.6" customHeight="1" x14ac:dyDescent="0.3">
      <c r="A75" s="58" t="s">
        <v>67</v>
      </c>
      <c r="B75" s="168" t="s">
        <v>216</v>
      </c>
      <c r="C75" s="137" t="s">
        <v>218</v>
      </c>
      <c r="D75" s="137" t="s">
        <v>219</v>
      </c>
      <c r="E75" s="55" t="s">
        <v>3</v>
      </c>
      <c r="F75" s="52">
        <f>F76</f>
        <v>783.67</v>
      </c>
      <c r="G75" s="52">
        <f>G76</f>
        <v>783.67</v>
      </c>
      <c r="H75" s="72">
        <f>G75/F75</f>
        <v>1</v>
      </c>
      <c r="I75" s="122" t="s">
        <v>135</v>
      </c>
      <c r="J75" s="116"/>
      <c r="K75" s="116"/>
      <c r="L75" s="116"/>
      <c r="M75" s="116"/>
      <c r="N75" s="116"/>
      <c r="O75" s="116"/>
    </row>
    <row r="76" spans="1:15" s="54" customFormat="1" ht="16.649999999999999" customHeight="1" x14ac:dyDescent="0.3">
      <c r="A76" s="169" t="s">
        <v>68</v>
      </c>
      <c r="B76" s="168"/>
      <c r="C76" s="138"/>
      <c r="D76" s="138"/>
      <c r="E76" s="55" t="s">
        <v>8</v>
      </c>
      <c r="F76" s="52">
        <v>783.67</v>
      </c>
      <c r="G76" s="52">
        <v>783.67</v>
      </c>
      <c r="H76" s="72">
        <f>G76/F76</f>
        <v>1</v>
      </c>
      <c r="I76" s="123"/>
      <c r="J76" s="117"/>
      <c r="K76" s="117"/>
      <c r="L76" s="117"/>
      <c r="M76" s="117"/>
      <c r="N76" s="117"/>
      <c r="O76" s="117"/>
    </row>
    <row r="77" spans="1:15" s="54" customFormat="1" x14ac:dyDescent="0.3">
      <c r="A77" s="169"/>
      <c r="B77" s="168"/>
      <c r="C77" s="138"/>
      <c r="D77" s="138"/>
      <c r="E77" s="55" t="s">
        <v>9</v>
      </c>
      <c r="F77" s="52">
        <v>0</v>
      </c>
      <c r="G77" s="52">
        <v>0</v>
      </c>
      <c r="H77" s="72"/>
      <c r="I77" s="123"/>
      <c r="J77" s="117"/>
      <c r="K77" s="117"/>
      <c r="L77" s="117"/>
      <c r="M77" s="117"/>
      <c r="N77" s="117"/>
      <c r="O77" s="117"/>
    </row>
    <row r="78" spans="1:15" s="54" customFormat="1" x14ac:dyDescent="0.3">
      <c r="A78" s="169"/>
      <c r="B78" s="168"/>
      <c r="C78" s="138"/>
      <c r="D78" s="138"/>
      <c r="E78" s="55" t="s">
        <v>10</v>
      </c>
      <c r="F78" s="52">
        <v>0</v>
      </c>
      <c r="G78" s="52">
        <v>0</v>
      </c>
      <c r="H78" s="72"/>
      <c r="I78" s="123"/>
      <c r="J78" s="117"/>
      <c r="K78" s="117"/>
      <c r="L78" s="117"/>
      <c r="M78" s="117"/>
      <c r="N78" s="117"/>
      <c r="O78" s="117"/>
    </row>
    <row r="79" spans="1:15" s="54" customFormat="1" x14ac:dyDescent="0.3">
      <c r="A79" s="169"/>
      <c r="B79" s="168"/>
      <c r="C79" s="138"/>
      <c r="D79" s="138"/>
      <c r="E79" s="55" t="s">
        <v>11</v>
      </c>
      <c r="F79" s="52">
        <v>0</v>
      </c>
      <c r="G79" s="52">
        <v>0</v>
      </c>
      <c r="H79" s="72"/>
      <c r="I79" s="123"/>
      <c r="J79" s="117"/>
      <c r="K79" s="117"/>
      <c r="L79" s="117"/>
      <c r="M79" s="117"/>
      <c r="N79" s="117"/>
      <c r="O79" s="117"/>
    </row>
    <row r="80" spans="1:15" s="54" customFormat="1" x14ac:dyDescent="0.3">
      <c r="A80" s="169"/>
      <c r="B80" s="168"/>
      <c r="C80" s="139"/>
      <c r="D80" s="139"/>
      <c r="E80" s="55" t="s">
        <v>37</v>
      </c>
      <c r="F80" s="52">
        <v>0</v>
      </c>
      <c r="G80" s="52">
        <v>0</v>
      </c>
      <c r="H80" s="72"/>
      <c r="I80" s="124"/>
      <c r="J80" s="118"/>
      <c r="K80" s="118"/>
      <c r="L80" s="118"/>
      <c r="M80" s="118"/>
      <c r="N80" s="118"/>
      <c r="O80" s="118"/>
    </row>
    <row r="81" spans="1:15" s="54" customFormat="1" ht="15.6" customHeight="1" x14ac:dyDescent="0.3">
      <c r="A81" s="58" t="s">
        <v>69</v>
      </c>
      <c r="B81" s="168" t="s">
        <v>216</v>
      </c>
      <c r="C81" s="137" t="s">
        <v>218</v>
      </c>
      <c r="D81" s="137" t="s">
        <v>219</v>
      </c>
      <c r="E81" s="55" t="s">
        <v>3</v>
      </c>
      <c r="F81" s="52">
        <f>F82+F83+F84+F85+F86</f>
        <v>138.79</v>
      </c>
      <c r="G81" s="52">
        <f>G82+G83+G84+G85+G86</f>
        <v>9.18</v>
      </c>
      <c r="H81" s="72">
        <f>G81/F81</f>
        <v>6.6143093882844589E-2</v>
      </c>
      <c r="I81" s="122" t="s">
        <v>136</v>
      </c>
      <c r="J81" s="116"/>
      <c r="K81" s="116"/>
      <c r="L81" s="116"/>
      <c r="M81" s="116"/>
      <c r="N81" s="116"/>
      <c r="O81" s="116"/>
    </row>
    <row r="82" spans="1:15" s="54" customFormat="1" ht="17.25" customHeight="1" x14ac:dyDescent="0.3">
      <c r="A82" s="169" t="s">
        <v>70</v>
      </c>
      <c r="B82" s="168"/>
      <c r="C82" s="138"/>
      <c r="D82" s="138"/>
      <c r="E82" s="55" t="s">
        <v>8</v>
      </c>
      <c r="F82" s="52">
        <v>138.79</v>
      </c>
      <c r="G82" s="52">
        <v>9.18</v>
      </c>
      <c r="H82" s="72">
        <f>G82/F82</f>
        <v>6.6143093882844589E-2</v>
      </c>
      <c r="I82" s="123"/>
      <c r="J82" s="117"/>
      <c r="K82" s="117"/>
      <c r="L82" s="117"/>
      <c r="M82" s="117"/>
      <c r="N82" s="117"/>
      <c r="O82" s="117"/>
    </row>
    <row r="83" spans="1:15" s="54" customFormat="1" x14ac:dyDescent="0.3">
      <c r="A83" s="169"/>
      <c r="B83" s="168"/>
      <c r="C83" s="138"/>
      <c r="D83" s="138"/>
      <c r="E83" s="55" t="s">
        <v>9</v>
      </c>
      <c r="F83" s="52">
        <v>0</v>
      </c>
      <c r="G83" s="52">
        <v>0</v>
      </c>
      <c r="H83" s="72"/>
      <c r="I83" s="123"/>
      <c r="J83" s="117"/>
      <c r="K83" s="117"/>
      <c r="L83" s="117"/>
      <c r="M83" s="117"/>
      <c r="N83" s="117"/>
      <c r="O83" s="117"/>
    </row>
    <row r="84" spans="1:15" s="54" customFormat="1" x14ac:dyDescent="0.3">
      <c r="A84" s="169"/>
      <c r="B84" s="168"/>
      <c r="C84" s="138"/>
      <c r="D84" s="138"/>
      <c r="E84" s="55" t="s">
        <v>10</v>
      </c>
      <c r="F84" s="52">
        <v>0</v>
      </c>
      <c r="G84" s="52">
        <v>0</v>
      </c>
      <c r="H84" s="72"/>
      <c r="I84" s="123"/>
      <c r="J84" s="117"/>
      <c r="K84" s="117"/>
      <c r="L84" s="117"/>
      <c r="M84" s="117"/>
      <c r="N84" s="117"/>
      <c r="O84" s="117"/>
    </row>
    <row r="85" spans="1:15" s="54" customFormat="1" x14ac:dyDescent="0.3">
      <c r="A85" s="169"/>
      <c r="B85" s="168"/>
      <c r="C85" s="138"/>
      <c r="D85" s="138"/>
      <c r="E85" s="55" t="s">
        <v>11</v>
      </c>
      <c r="F85" s="52">
        <v>0</v>
      </c>
      <c r="G85" s="52">
        <v>0</v>
      </c>
      <c r="H85" s="72"/>
      <c r="I85" s="123"/>
      <c r="J85" s="117"/>
      <c r="K85" s="117"/>
      <c r="L85" s="117"/>
      <c r="M85" s="117"/>
      <c r="N85" s="117"/>
      <c r="O85" s="117"/>
    </row>
    <row r="86" spans="1:15" s="54" customFormat="1" x14ac:dyDescent="0.3">
      <c r="A86" s="169"/>
      <c r="B86" s="168"/>
      <c r="C86" s="139"/>
      <c r="D86" s="139"/>
      <c r="E86" s="55" t="s">
        <v>37</v>
      </c>
      <c r="F86" s="52">
        <v>0</v>
      </c>
      <c r="G86" s="52">
        <v>0</v>
      </c>
      <c r="H86" s="72"/>
      <c r="I86" s="124"/>
      <c r="J86" s="118"/>
      <c r="K86" s="118"/>
      <c r="L86" s="118"/>
      <c r="M86" s="118"/>
      <c r="N86" s="118"/>
      <c r="O86" s="118"/>
    </row>
    <row r="87" spans="1:15" s="54" customFormat="1" ht="15.6" customHeight="1" x14ac:dyDescent="0.3">
      <c r="A87" s="58" t="s">
        <v>71</v>
      </c>
      <c r="B87" s="168" t="s">
        <v>216</v>
      </c>
      <c r="C87" s="137" t="s">
        <v>218</v>
      </c>
      <c r="D87" s="137" t="s">
        <v>219</v>
      </c>
      <c r="E87" s="55" t="s">
        <v>3</v>
      </c>
      <c r="F87" s="52">
        <f>F88+F89+F90+F91+F92</f>
        <v>0</v>
      </c>
      <c r="G87" s="52">
        <f>G88+G89+G90+G91+G92</f>
        <v>0</v>
      </c>
      <c r="H87" s="72"/>
      <c r="I87" s="122" t="s">
        <v>226</v>
      </c>
      <c r="J87" s="116"/>
      <c r="K87" s="116"/>
      <c r="L87" s="116"/>
      <c r="M87" s="116"/>
      <c r="N87" s="116"/>
      <c r="O87" s="116"/>
    </row>
    <row r="88" spans="1:15" s="54" customFormat="1" ht="15.6" customHeight="1" x14ac:dyDescent="0.3">
      <c r="A88" s="169" t="s">
        <v>72</v>
      </c>
      <c r="B88" s="168"/>
      <c r="C88" s="138"/>
      <c r="D88" s="138"/>
      <c r="E88" s="55" t="s">
        <v>8</v>
      </c>
      <c r="F88" s="52">
        <v>0</v>
      </c>
      <c r="G88" s="52">
        <v>0</v>
      </c>
      <c r="H88" s="72"/>
      <c r="I88" s="123"/>
      <c r="J88" s="117"/>
      <c r="K88" s="117"/>
      <c r="L88" s="117"/>
      <c r="M88" s="117"/>
      <c r="N88" s="117"/>
      <c r="O88" s="117"/>
    </row>
    <row r="89" spans="1:15" s="54" customFormat="1" x14ac:dyDescent="0.3">
      <c r="A89" s="169"/>
      <c r="B89" s="168"/>
      <c r="C89" s="138"/>
      <c r="D89" s="138"/>
      <c r="E89" s="55" t="s">
        <v>9</v>
      </c>
      <c r="F89" s="52">
        <v>0</v>
      </c>
      <c r="G89" s="52">
        <v>0</v>
      </c>
      <c r="H89" s="72"/>
      <c r="I89" s="123"/>
      <c r="J89" s="117"/>
      <c r="K89" s="117"/>
      <c r="L89" s="117"/>
      <c r="M89" s="117"/>
      <c r="N89" s="117"/>
      <c r="O89" s="117"/>
    </row>
    <row r="90" spans="1:15" s="54" customFormat="1" x14ac:dyDescent="0.3">
      <c r="A90" s="169"/>
      <c r="B90" s="168"/>
      <c r="C90" s="138"/>
      <c r="D90" s="138"/>
      <c r="E90" s="55" t="s">
        <v>10</v>
      </c>
      <c r="F90" s="52">
        <v>0</v>
      </c>
      <c r="G90" s="52">
        <v>0</v>
      </c>
      <c r="H90" s="72"/>
      <c r="I90" s="123"/>
      <c r="J90" s="117"/>
      <c r="K90" s="117"/>
      <c r="L90" s="117"/>
      <c r="M90" s="117"/>
      <c r="N90" s="117"/>
      <c r="O90" s="117"/>
    </row>
    <row r="91" spans="1:15" s="54" customFormat="1" x14ac:dyDescent="0.3">
      <c r="A91" s="169"/>
      <c r="B91" s="168"/>
      <c r="C91" s="138"/>
      <c r="D91" s="138"/>
      <c r="E91" s="55" t="s">
        <v>11</v>
      </c>
      <c r="F91" s="52">
        <v>0</v>
      </c>
      <c r="G91" s="52">
        <v>0</v>
      </c>
      <c r="H91" s="72"/>
      <c r="I91" s="123"/>
      <c r="J91" s="117"/>
      <c r="K91" s="117"/>
      <c r="L91" s="117"/>
      <c r="M91" s="117"/>
      <c r="N91" s="117"/>
      <c r="O91" s="117"/>
    </row>
    <row r="92" spans="1:15" s="54" customFormat="1" x14ac:dyDescent="0.3">
      <c r="A92" s="169"/>
      <c r="B92" s="168"/>
      <c r="C92" s="139"/>
      <c r="D92" s="139"/>
      <c r="E92" s="55" t="s">
        <v>37</v>
      </c>
      <c r="F92" s="52">
        <v>0</v>
      </c>
      <c r="G92" s="52">
        <v>0</v>
      </c>
      <c r="H92" s="72"/>
      <c r="I92" s="124"/>
      <c r="J92" s="118"/>
      <c r="K92" s="118"/>
      <c r="L92" s="118"/>
      <c r="M92" s="118"/>
      <c r="N92" s="118"/>
      <c r="O92" s="118"/>
    </row>
    <row r="93" spans="1:15" s="54" customFormat="1" ht="15.6" customHeight="1" x14ac:dyDescent="0.3">
      <c r="A93" s="58" t="s">
        <v>73</v>
      </c>
      <c r="B93" s="168" t="s">
        <v>216</v>
      </c>
      <c r="C93" s="137" t="s">
        <v>218</v>
      </c>
      <c r="D93" s="137" t="s">
        <v>219</v>
      </c>
      <c r="E93" s="55" t="s">
        <v>3</v>
      </c>
      <c r="F93" s="52">
        <f>F94</f>
        <v>0</v>
      </c>
      <c r="G93" s="52">
        <f>G94</f>
        <v>0</v>
      </c>
      <c r="H93" s="72"/>
      <c r="I93" s="122" t="s">
        <v>227</v>
      </c>
      <c r="J93" s="116"/>
      <c r="K93" s="116"/>
      <c r="L93" s="116"/>
      <c r="M93" s="116"/>
      <c r="N93" s="116"/>
      <c r="O93" s="116"/>
    </row>
    <row r="94" spans="1:15" s="54" customFormat="1" ht="17.850000000000001" customHeight="1" x14ac:dyDescent="0.3">
      <c r="A94" s="169" t="s">
        <v>74</v>
      </c>
      <c r="B94" s="168"/>
      <c r="C94" s="138"/>
      <c r="D94" s="138"/>
      <c r="E94" s="55" t="s">
        <v>8</v>
      </c>
      <c r="F94" s="52">
        <v>0</v>
      </c>
      <c r="G94" s="52">
        <v>0</v>
      </c>
      <c r="H94" s="72"/>
      <c r="I94" s="123"/>
      <c r="J94" s="117"/>
      <c r="K94" s="117"/>
      <c r="L94" s="117"/>
      <c r="M94" s="117"/>
      <c r="N94" s="117"/>
      <c r="O94" s="117"/>
    </row>
    <row r="95" spans="1:15" s="54" customFormat="1" x14ac:dyDescent="0.3">
      <c r="A95" s="169"/>
      <c r="B95" s="168"/>
      <c r="C95" s="138"/>
      <c r="D95" s="138"/>
      <c r="E95" s="55" t="s">
        <v>9</v>
      </c>
      <c r="F95" s="52">
        <v>0</v>
      </c>
      <c r="G95" s="52">
        <v>0</v>
      </c>
      <c r="H95" s="72"/>
      <c r="I95" s="123"/>
      <c r="J95" s="117"/>
      <c r="K95" s="117"/>
      <c r="L95" s="117"/>
      <c r="M95" s="117"/>
      <c r="N95" s="117"/>
      <c r="O95" s="117"/>
    </row>
    <row r="96" spans="1:15" s="54" customFormat="1" x14ac:dyDescent="0.3">
      <c r="A96" s="169"/>
      <c r="B96" s="168"/>
      <c r="C96" s="138"/>
      <c r="D96" s="138"/>
      <c r="E96" s="55" t="s">
        <v>10</v>
      </c>
      <c r="F96" s="52">
        <v>0</v>
      </c>
      <c r="G96" s="52">
        <v>0</v>
      </c>
      <c r="H96" s="72"/>
      <c r="I96" s="123"/>
      <c r="J96" s="117"/>
      <c r="K96" s="117"/>
      <c r="L96" s="117"/>
      <c r="M96" s="117"/>
      <c r="N96" s="117"/>
      <c r="O96" s="117"/>
    </row>
    <row r="97" spans="1:15" s="54" customFormat="1" x14ac:dyDescent="0.3">
      <c r="A97" s="169"/>
      <c r="B97" s="168"/>
      <c r="C97" s="138"/>
      <c r="D97" s="138"/>
      <c r="E97" s="55" t="s">
        <v>11</v>
      </c>
      <c r="F97" s="52">
        <v>0</v>
      </c>
      <c r="G97" s="52">
        <v>0</v>
      </c>
      <c r="H97" s="72"/>
      <c r="I97" s="123"/>
      <c r="J97" s="117"/>
      <c r="K97" s="117"/>
      <c r="L97" s="117"/>
      <c r="M97" s="117"/>
      <c r="N97" s="117"/>
      <c r="O97" s="117"/>
    </row>
    <row r="98" spans="1:15" s="54" customFormat="1" x14ac:dyDescent="0.3">
      <c r="A98" s="169"/>
      <c r="B98" s="168"/>
      <c r="C98" s="139"/>
      <c r="D98" s="139"/>
      <c r="E98" s="55" t="s">
        <v>37</v>
      </c>
      <c r="F98" s="52">
        <v>0</v>
      </c>
      <c r="G98" s="52">
        <v>0</v>
      </c>
      <c r="H98" s="72"/>
      <c r="I98" s="124"/>
      <c r="J98" s="118"/>
      <c r="K98" s="118"/>
      <c r="L98" s="118"/>
      <c r="M98" s="118"/>
      <c r="N98" s="118"/>
      <c r="O98" s="118"/>
    </row>
    <row r="99" spans="1:15" s="54" customFormat="1" ht="15.6" customHeight="1" x14ac:dyDescent="0.3">
      <c r="A99" s="58" t="s">
        <v>75</v>
      </c>
      <c r="B99" s="168" t="s">
        <v>216</v>
      </c>
      <c r="C99" s="137" t="s">
        <v>218</v>
      </c>
      <c r="D99" s="137" t="s">
        <v>219</v>
      </c>
      <c r="E99" s="55" t="s">
        <v>3</v>
      </c>
      <c r="F99" s="59">
        <f>F100+F101+F102+F103+F104</f>
        <v>606.16100000000006</v>
      </c>
      <c r="G99" s="59">
        <f>G100+G101+G102+G103+G104</f>
        <v>605.13100000000009</v>
      </c>
      <c r="H99" s="72">
        <f>G99/F99</f>
        <v>0.99830078147554857</v>
      </c>
      <c r="I99" s="122" t="s">
        <v>228</v>
      </c>
      <c r="J99" s="116"/>
      <c r="K99" s="116"/>
      <c r="L99" s="116"/>
      <c r="M99" s="116"/>
      <c r="N99" s="116"/>
      <c r="O99" s="116"/>
    </row>
    <row r="100" spans="1:15" s="54" customFormat="1" ht="17.850000000000001" customHeight="1" x14ac:dyDescent="0.3">
      <c r="A100" s="169" t="s">
        <v>76</v>
      </c>
      <c r="B100" s="168"/>
      <c r="C100" s="138"/>
      <c r="D100" s="138"/>
      <c r="E100" s="55" t="s">
        <v>8</v>
      </c>
      <c r="F100" s="61">
        <v>6.0609999999999999</v>
      </c>
      <c r="G100" s="61">
        <v>6.0510000000000002</v>
      </c>
      <c r="H100" s="72">
        <f>G100/F100</f>
        <v>0.99835010724302919</v>
      </c>
      <c r="I100" s="123"/>
      <c r="J100" s="117"/>
      <c r="K100" s="117"/>
      <c r="L100" s="117"/>
      <c r="M100" s="117"/>
      <c r="N100" s="117"/>
      <c r="O100" s="117"/>
    </row>
    <row r="101" spans="1:15" s="54" customFormat="1" x14ac:dyDescent="0.3">
      <c r="A101" s="169"/>
      <c r="B101" s="168"/>
      <c r="C101" s="138"/>
      <c r="D101" s="138"/>
      <c r="E101" s="55" t="s">
        <v>9</v>
      </c>
      <c r="F101" s="52">
        <v>0</v>
      </c>
      <c r="G101" s="52">
        <v>0</v>
      </c>
      <c r="H101" s="72"/>
      <c r="I101" s="123"/>
      <c r="J101" s="117"/>
      <c r="K101" s="117"/>
      <c r="L101" s="117"/>
      <c r="M101" s="117"/>
      <c r="N101" s="117"/>
      <c r="O101" s="117"/>
    </row>
    <row r="102" spans="1:15" s="54" customFormat="1" x14ac:dyDescent="0.3">
      <c r="A102" s="169"/>
      <c r="B102" s="168"/>
      <c r="C102" s="138"/>
      <c r="D102" s="138"/>
      <c r="E102" s="55" t="s">
        <v>10</v>
      </c>
      <c r="F102" s="52">
        <v>600.1</v>
      </c>
      <c r="G102" s="52">
        <v>599.08000000000004</v>
      </c>
      <c r="H102" s="72">
        <f>G102/F102</f>
        <v>0.99830028328611897</v>
      </c>
      <c r="I102" s="123"/>
      <c r="J102" s="117"/>
      <c r="K102" s="117"/>
      <c r="L102" s="117"/>
      <c r="M102" s="117"/>
      <c r="N102" s="117"/>
      <c r="O102" s="117"/>
    </row>
    <row r="103" spans="1:15" s="54" customFormat="1" x14ac:dyDescent="0.3">
      <c r="A103" s="169"/>
      <c r="B103" s="168"/>
      <c r="C103" s="138"/>
      <c r="D103" s="138"/>
      <c r="E103" s="55" t="s">
        <v>11</v>
      </c>
      <c r="F103" s="52">
        <v>0</v>
      </c>
      <c r="G103" s="52">
        <v>0</v>
      </c>
      <c r="H103" s="72"/>
      <c r="I103" s="123"/>
      <c r="J103" s="117"/>
      <c r="K103" s="117"/>
      <c r="L103" s="117"/>
      <c r="M103" s="117"/>
      <c r="N103" s="117"/>
      <c r="O103" s="117"/>
    </row>
    <row r="104" spans="1:15" s="54" customFormat="1" x14ac:dyDescent="0.3">
      <c r="A104" s="169"/>
      <c r="B104" s="168"/>
      <c r="C104" s="139"/>
      <c r="D104" s="139"/>
      <c r="E104" s="55" t="s">
        <v>37</v>
      </c>
      <c r="F104" s="52">
        <v>0</v>
      </c>
      <c r="G104" s="52">
        <v>0</v>
      </c>
      <c r="H104" s="72"/>
      <c r="I104" s="124"/>
      <c r="J104" s="118"/>
      <c r="K104" s="118"/>
      <c r="L104" s="118"/>
      <c r="M104" s="118"/>
      <c r="N104" s="118"/>
      <c r="O104" s="118"/>
    </row>
    <row r="105" spans="1:15" s="54" customFormat="1" ht="15.6" customHeight="1" x14ac:dyDescent="0.3">
      <c r="A105" s="58" t="s">
        <v>77</v>
      </c>
      <c r="B105" s="168" t="s">
        <v>216</v>
      </c>
      <c r="C105" s="137" t="s">
        <v>218</v>
      </c>
      <c r="D105" s="137" t="s">
        <v>219</v>
      </c>
      <c r="E105" s="55" t="s">
        <v>3</v>
      </c>
      <c r="F105" s="59">
        <f>F106+F107+F108+F109+F110</f>
        <v>10</v>
      </c>
      <c r="G105" s="59">
        <f>G106+G107+G108+G109+G110</f>
        <v>10</v>
      </c>
      <c r="H105" s="72">
        <f>G105/F105</f>
        <v>1</v>
      </c>
      <c r="I105" s="122" t="s">
        <v>231</v>
      </c>
      <c r="J105" s="116"/>
      <c r="K105" s="116"/>
      <c r="L105" s="116"/>
      <c r="M105" s="116"/>
      <c r="N105" s="116"/>
      <c r="O105" s="116"/>
    </row>
    <row r="106" spans="1:15" s="54" customFormat="1" ht="20.399999999999999" customHeight="1" x14ac:dyDescent="0.3">
      <c r="A106" s="169" t="s">
        <v>78</v>
      </c>
      <c r="B106" s="168"/>
      <c r="C106" s="138"/>
      <c r="D106" s="138"/>
      <c r="E106" s="55" t="s">
        <v>8</v>
      </c>
      <c r="F106" s="59">
        <f>F112+F118</f>
        <v>10</v>
      </c>
      <c r="G106" s="59">
        <f>G112+G118</f>
        <v>10</v>
      </c>
      <c r="H106" s="72">
        <f>G106/F106</f>
        <v>1</v>
      </c>
      <c r="I106" s="123"/>
      <c r="J106" s="117"/>
      <c r="K106" s="117"/>
      <c r="L106" s="117"/>
      <c r="M106" s="117"/>
      <c r="N106" s="117"/>
      <c r="O106" s="117"/>
    </row>
    <row r="107" spans="1:15" s="54" customFormat="1" x14ac:dyDescent="0.3">
      <c r="A107" s="169"/>
      <c r="B107" s="168"/>
      <c r="C107" s="138"/>
      <c r="D107" s="138"/>
      <c r="E107" s="55" t="s">
        <v>9</v>
      </c>
      <c r="F107" s="52">
        <v>0</v>
      </c>
      <c r="G107" s="52">
        <v>0</v>
      </c>
      <c r="H107" s="72"/>
      <c r="I107" s="123"/>
      <c r="J107" s="117"/>
      <c r="K107" s="117"/>
      <c r="L107" s="117"/>
      <c r="M107" s="117"/>
      <c r="N107" s="117"/>
      <c r="O107" s="117"/>
    </row>
    <row r="108" spans="1:15" s="54" customFormat="1" x14ac:dyDescent="0.3">
      <c r="A108" s="169"/>
      <c r="B108" s="168"/>
      <c r="C108" s="138"/>
      <c r="D108" s="138"/>
      <c r="E108" s="55" t="s">
        <v>10</v>
      </c>
      <c r="F108" s="52">
        <v>0</v>
      </c>
      <c r="G108" s="52">
        <v>0</v>
      </c>
      <c r="H108" s="72"/>
      <c r="I108" s="123"/>
      <c r="J108" s="117"/>
      <c r="K108" s="117"/>
      <c r="L108" s="117"/>
      <c r="M108" s="117"/>
      <c r="N108" s="117"/>
      <c r="O108" s="117"/>
    </row>
    <row r="109" spans="1:15" s="54" customFormat="1" x14ac:dyDescent="0.3">
      <c r="A109" s="169"/>
      <c r="B109" s="168"/>
      <c r="C109" s="138"/>
      <c r="D109" s="138"/>
      <c r="E109" s="55" t="s">
        <v>11</v>
      </c>
      <c r="F109" s="52">
        <v>0</v>
      </c>
      <c r="G109" s="52">
        <v>0</v>
      </c>
      <c r="H109" s="72"/>
      <c r="I109" s="123"/>
      <c r="J109" s="117"/>
      <c r="K109" s="117"/>
      <c r="L109" s="117"/>
      <c r="M109" s="117"/>
      <c r="N109" s="117"/>
      <c r="O109" s="117"/>
    </row>
    <row r="110" spans="1:15" s="54" customFormat="1" ht="16.649999999999999" customHeight="1" x14ac:dyDescent="0.3">
      <c r="A110" s="169"/>
      <c r="B110" s="168"/>
      <c r="C110" s="139"/>
      <c r="D110" s="139"/>
      <c r="E110" s="55" t="s">
        <v>37</v>
      </c>
      <c r="F110" s="52">
        <v>0</v>
      </c>
      <c r="G110" s="52">
        <v>0</v>
      </c>
      <c r="H110" s="72"/>
      <c r="I110" s="124"/>
      <c r="J110" s="118"/>
      <c r="K110" s="118"/>
      <c r="L110" s="118"/>
      <c r="M110" s="118"/>
      <c r="N110" s="118"/>
      <c r="O110" s="118"/>
    </row>
    <row r="111" spans="1:15" s="54" customFormat="1" ht="15.6" customHeight="1" x14ac:dyDescent="0.3">
      <c r="A111" s="58" t="s">
        <v>79</v>
      </c>
      <c r="B111" s="168" t="s">
        <v>216</v>
      </c>
      <c r="C111" s="137" t="s">
        <v>218</v>
      </c>
      <c r="D111" s="137" t="s">
        <v>219</v>
      </c>
      <c r="E111" s="55" t="s">
        <v>3</v>
      </c>
      <c r="F111" s="52">
        <f>F112</f>
        <v>10</v>
      </c>
      <c r="G111" s="52">
        <f>G112</f>
        <v>10</v>
      </c>
      <c r="H111" s="72">
        <f>G111/F111</f>
        <v>1</v>
      </c>
      <c r="I111" s="122" t="s">
        <v>229</v>
      </c>
      <c r="J111" s="116"/>
      <c r="K111" s="116"/>
      <c r="L111" s="116"/>
      <c r="M111" s="116"/>
      <c r="N111" s="116"/>
      <c r="O111" s="116"/>
    </row>
    <row r="112" spans="1:15" s="54" customFormat="1" ht="14.1" customHeight="1" x14ac:dyDescent="0.3">
      <c r="A112" s="169" t="s">
        <v>80</v>
      </c>
      <c r="B112" s="168"/>
      <c r="C112" s="138"/>
      <c r="D112" s="138"/>
      <c r="E112" s="55" t="s">
        <v>8</v>
      </c>
      <c r="F112" s="52">
        <v>10</v>
      </c>
      <c r="G112" s="52">
        <v>10</v>
      </c>
      <c r="H112" s="72">
        <f>G112/F112</f>
        <v>1</v>
      </c>
      <c r="I112" s="123"/>
      <c r="J112" s="117"/>
      <c r="K112" s="117"/>
      <c r="L112" s="117"/>
      <c r="M112" s="117"/>
      <c r="N112" s="117"/>
      <c r="O112" s="117"/>
    </row>
    <row r="113" spans="1:15" s="54" customFormat="1" ht="14.1" customHeight="1" x14ac:dyDescent="0.3">
      <c r="A113" s="169"/>
      <c r="B113" s="168"/>
      <c r="C113" s="138"/>
      <c r="D113" s="138"/>
      <c r="E113" s="55" t="s">
        <v>9</v>
      </c>
      <c r="F113" s="52">
        <v>0</v>
      </c>
      <c r="G113" s="52">
        <v>0</v>
      </c>
      <c r="H113" s="72"/>
      <c r="I113" s="123"/>
      <c r="J113" s="117"/>
      <c r="K113" s="117"/>
      <c r="L113" s="117"/>
      <c r="M113" s="117"/>
      <c r="N113" s="117"/>
      <c r="O113" s="117"/>
    </row>
    <row r="114" spans="1:15" s="54" customFormat="1" x14ac:dyDescent="0.3">
      <c r="A114" s="169"/>
      <c r="B114" s="168"/>
      <c r="C114" s="138"/>
      <c r="D114" s="138"/>
      <c r="E114" s="55" t="s">
        <v>10</v>
      </c>
      <c r="F114" s="52">
        <v>0</v>
      </c>
      <c r="G114" s="52">
        <v>0</v>
      </c>
      <c r="H114" s="72"/>
      <c r="I114" s="123"/>
      <c r="J114" s="117"/>
      <c r="K114" s="117"/>
      <c r="L114" s="117"/>
      <c r="M114" s="117"/>
      <c r="N114" s="117"/>
      <c r="O114" s="117"/>
    </row>
    <row r="115" spans="1:15" s="54" customFormat="1" x14ac:dyDescent="0.3">
      <c r="A115" s="169"/>
      <c r="B115" s="168"/>
      <c r="C115" s="138"/>
      <c r="D115" s="138"/>
      <c r="E115" s="55" t="s">
        <v>11</v>
      </c>
      <c r="F115" s="52">
        <v>0</v>
      </c>
      <c r="G115" s="52">
        <v>0</v>
      </c>
      <c r="H115" s="72"/>
      <c r="I115" s="123"/>
      <c r="J115" s="117"/>
      <c r="K115" s="117"/>
      <c r="L115" s="117"/>
      <c r="M115" s="117"/>
      <c r="N115" s="117"/>
      <c r="O115" s="117"/>
    </row>
    <row r="116" spans="1:15" s="54" customFormat="1" x14ac:dyDescent="0.3">
      <c r="A116" s="169"/>
      <c r="B116" s="168"/>
      <c r="C116" s="139"/>
      <c r="D116" s="139"/>
      <c r="E116" s="55" t="s">
        <v>37</v>
      </c>
      <c r="F116" s="52">
        <v>0</v>
      </c>
      <c r="G116" s="52">
        <v>0</v>
      </c>
      <c r="H116" s="72"/>
      <c r="I116" s="124"/>
      <c r="J116" s="118"/>
      <c r="K116" s="118"/>
      <c r="L116" s="118"/>
      <c r="M116" s="118"/>
      <c r="N116" s="118"/>
      <c r="O116" s="118"/>
    </row>
    <row r="117" spans="1:15" s="54" customFormat="1" ht="15.6" customHeight="1" x14ac:dyDescent="0.3">
      <c r="A117" s="58" t="s">
        <v>81</v>
      </c>
      <c r="B117" s="168" t="s">
        <v>216</v>
      </c>
      <c r="C117" s="137" t="s">
        <v>218</v>
      </c>
      <c r="D117" s="137" t="s">
        <v>219</v>
      </c>
      <c r="E117" s="55" t="s">
        <v>3</v>
      </c>
      <c r="F117" s="52">
        <f>F118</f>
        <v>0</v>
      </c>
      <c r="G117" s="52">
        <f>G118</f>
        <v>0</v>
      </c>
      <c r="H117" s="72"/>
      <c r="I117" s="122" t="s">
        <v>143</v>
      </c>
      <c r="J117" s="116"/>
      <c r="K117" s="116"/>
      <c r="L117" s="116"/>
      <c r="M117" s="116"/>
      <c r="N117" s="116"/>
      <c r="O117" s="116"/>
    </row>
    <row r="118" spans="1:15" s="54" customFormat="1" ht="14.7" customHeight="1" x14ac:dyDescent="0.3">
      <c r="A118" s="169" t="s">
        <v>82</v>
      </c>
      <c r="B118" s="168"/>
      <c r="C118" s="138"/>
      <c r="D118" s="138"/>
      <c r="E118" s="55" t="s">
        <v>8</v>
      </c>
      <c r="F118" s="52">
        <v>0</v>
      </c>
      <c r="G118" s="52">
        <v>0</v>
      </c>
      <c r="H118" s="72"/>
      <c r="I118" s="123"/>
      <c r="J118" s="117"/>
      <c r="K118" s="117"/>
      <c r="L118" s="117"/>
      <c r="M118" s="117"/>
      <c r="N118" s="117"/>
      <c r="O118" s="117"/>
    </row>
    <row r="119" spans="1:15" s="54" customFormat="1" x14ac:dyDescent="0.3">
      <c r="A119" s="169"/>
      <c r="B119" s="168"/>
      <c r="C119" s="138"/>
      <c r="D119" s="138"/>
      <c r="E119" s="55" t="s">
        <v>9</v>
      </c>
      <c r="F119" s="52">
        <v>0</v>
      </c>
      <c r="G119" s="52">
        <v>0</v>
      </c>
      <c r="H119" s="72"/>
      <c r="I119" s="123"/>
      <c r="J119" s="117"/>
      <c r="K119" s="117"/>
      <c r="L119" s="117"/>
      <c r="M119" s="117"/>
      <c r="N119" s="117"/>
      <c r="O119" s="117"/>
    </row>
    <row r="120" spans="1:15" s="54" customFormat="1" x14ac:dyDescent="0.3">
      <c r="A120" s="169"/>
      <c r="B120" s="168"/>
      <c r="C120" s="138"/>
      <c r="D120" s="138"/>
      <c r="E120" s="55" t="s">
        <v>10</v>
      </c>
      <c r="F120" s="52">
        <v>0</v>
      </c>
      <c r="G120" s="52">
        <v>0</v>
      </c>
      <c r="H120" s="72"/>
      <c r="I120" s="123"/>
      <c r="J120" s="117"/>
      <c r="K120" s="117"/>
      <c r="L120" s="117"/>
      <c r="M120" s="117"/>
      <c r="N120" s="117"/>
      <c r="O120" s="117"/>
    </row>
    <row r="121" spans="1:15" s="54" customFormat="1" x14ac:dyDescent="0.3">
      <c r="A121" s="169"/>
      <c r="B121" s="168"/>
      <c r="C121" s="138"/>
      <c r="D121" s="138"/>
      <c r="E121" s="55" t="s">
        <v>11</v>
      </c>
      <c r="F121" s="52">
        <v>0</v>
      </c>
      <c r="G121" s="52">
        <v>0</v>
      </c>
      <c r="H121" s="72"/>
      <c r="I121" s="123"/>
      <c r="J121" s="117"/>
      <c r="K121" s="117"/>
      <c r="L121" s="117"/>
      <c r="M121" s="117"/>
      <c r="N121" s="117"/>
      <c r="O121" s="117"/>
    </row>
    <row r="122" spans="1:15" s="54" customFormat="1" x14ac:dyDescent="0.3">
      <c r="A122" s="169"/>
      <c r="B122" s="168"/>
      <c r="C122" s="139"/>
      <c r="D122" s="139"/>
      <c r="E122" s="55" t="s">
        <v>37</v>
      </c>
      <c r="F122" s="52">
        <v>0</v>
      </c>
      <c r="G122" s="52">
        <v>0</v>
      </c>
      <c r="H122" s="72"/>
      <c r="I122" s="124"/>
      <c r="J122" s="118"/>
      <c r="K122" s="118"/>
      <c r="L122" s="118"/>
      <c r="M122" s="118"/>
      <c r="N122" s="118"/>
      <c r="O122" s="118"/>
    </row>
    <row r="123" spans="1:15" s="54" customFormat="1" ht="15.6" customHeight="1" x14ac:dyDescent="0.3">
      <c r="A123" s="58" t="s">
        <v>83</v>
      </c>
      <c r="B123" s="168" t="s">
        <v>216</v>
      </c>
      <c r="C123" s="137" t="s">
        <v>218</v>
      </c>
      <c r="D123" s="137" t="s">
        <v>219</v>
      </c>
      <c r="E123" s="55" t="s">
        <v>3</v>
      </c>
      <c r="F123" s="52">
        <f>F124+F125+F126+F127+F128</f>
        <v>40.49</v>
      </c>
      <c r="G123" s="52">
        <f>G124+G125+G126+G127+G128</f>
        <v>40.49</v>
      </c>
      <c r="H123" s="72">
        <f>G123/F123</f>
        <v>1</v>
      </c>
      <c r="I123" s="122"/>
      <c r="J123" s="116"/>
      <c r="K123" s="116"/>
      <c r="L123" s="116"/>
      <c r="M123" s="116"/>
      <c r="N123" s="116"/>
      <c r="O123" s="116"/>
    </row>
    <row r="124" spans="1:15" s="54" customFormat="1" ht="14.7" customHeight="1" x14ac:dyDescent="0.3">
      <c r="A124" s="169" t="s">
        <v>84</v>
      </c>
      <c r="B124" s="168"/>
      <c r="C124" s="138"/>
      <c r="D124" s="138"/>
      <c r="E124" s="55" t="s">
        <v>8</v>
      </c>
      <c r="F124" s="52">
        <f t="shared" ref="F124:G128" si="3">F130+F136</f>
        <v>40.49</v>
      </c>
      <c r="G124" s="52">
        <f t="shared" si="3"/>
        <v>40.49</v>
      </c>
      <c r="H124" s="72">
        <f>G124/F124</f>
        <v>1</v>
      </c>
      <c r="I124" s="123"/>
      <c r="J124" s="117"/>
      <c r="K124" s="117"/>
      <c r="L124" s="117"/>
      <c r="M124" s="117"/>
      <c r="N124" s="117"/>
      <c r="O124" s="117"/>
    </row>
    <row r="125" spans="1:15" s="54" customFormat="1" x14ac:dyDescent="0.3">
      <c r="A125" s="169"/>
      <c r="B125" s="168"/>
      <c r="C125" s="138"/>
      <c r="D125" s="138"/>
      <c r="E125" s="55" t="s">
        <v>9</v>
      </c>
      <c r="F125" s="52">
        <f t="shared" si="3"/>
        <v>0</v>
      </c>
      <c r="G125" s="52">
        <f t="shared" si="3"/>
        <v>0</v>
      </c>
      <c r="H125" s="72"/>
      <c r="I125" s="123"/>
      <c r="J125" s="117"/>
      <c r="K125" s="117"/>
      <c r="L125" s="117"/>
      <c r="M125" s="117"/>
      <c r="N125" s="117"/>
      <c r="O125" s="117"/>
    </row>
    <row r="126" spans="1:15" s="54" customFormat="1" x14ac:dyDescent="0.3">
      <c r="A126" s="169"/>
      <c r="B126" s="168"/>
      <c r="C126" s="138"/>
      <c r="D126" s="138"/>
      <c r="E126" s="55" t="s">
        <v>10</v>
      </c>
      <c r="F126" s="52">
        <f t="shared" si="3"/>
        <v>0</v>
      </c>
      <c r="G126" s="52">
        <f t="shared" si="3"/>
        <v>0</v>
      </c>
      <c r="H126" s="72"/>
      <c r="I126" s="123"/>
      <c r="J126" s="117"/>
      <c r="K126" s="117"/>
      <c r="L126" s="117"/>
      <c r="M126" s="117"/>
      <c r="N126" s="117"/>
      <c r="O126" s="117"/>
    </row>
    <row r="127" spans="1:15" s="54" customFormat="1" x14ac:dyDescent="0.3">
      <c r="A127" s="169"/>
      <c r="B127" s="168"/>
      <c r="C127" s="138"/>
      <c r="D127" s="138"/>
      <c r="E127" s="55" t="s">
        <v>11</v>
      </c>
      <c r="F127" s="52">
        <f t="shared" si="3"/>
        <v>0</v>
      </c>
      <c r="G127" s="52">
        <f t="shared" si="3"/>
        <v>0</v>
      </c>
      <c r="H127" s="72"/>
      <c r="I127" s="123"/>
      <c r="J127" s="117"/>
      <c r="K127" s="117"/>
      <c r="L127" s="117"/>
      <c r="M127" s="117"/>
      <c r="N127" s="117"/>
      <c r="O127" s="117"/>
    </row>
    <row r="128" spans="1:15" s="54" customFormat="1" x14ac:dyDescent="0.3">
      <c r="A128" s="169"/>
      <c r="B128" s="168"/>
      <c r="C128" s="139"/>
      <c r="D128" s="139"/>
      <c r="E128" s="55" t="s">
        <v>37</v>
      </c>
      <c r="F128" s="52">
        <f t="shared" si="3"/>
        <v>0</v>
      </c>
      <c r="G128" s="52">
        <f t="shared" si="3"/>
        <v>0</v>
      </c>
      <c r="H128" s="72"/>
      <c r="I128" s="124"/>
      <c r="J128" s="118"/>
      <c r="K128" s="118"/>
      <c r="L128" s="118"/>
      <c r="M128" s="118"/>
      <c r="N128" s="118"/>
      <c r="O128" s="118"/>
    </row>
    <row r="129" spans="1:15" s="54" customFormat="1" ht="15.6" customHeight="1" x14ac:dyDescent="0.3">
      <c r="A129" s="62" t="s">
        <v>85</v>
      </c>
      <c r="B129" s="168" t="s">
        <v>216</v>
      </c>
      <c r="C129" s="137" t="s">
        <v>218</v>
      </c>
      <c r="D129" s="137" t="s">
        <v>219</v>
      </c>
      <c r="E129" s="55" t="s">
        <v>3</v>
      </c>
      <c r="F129" s="52">
        <f>F130</f>
        <v>39.99</v>
      </c>
      <c r="G129" s="52">
        <f>G130</f>
        <v>39.99</v>
      </c>
      <c r="H129" s="72">
        <f>G129/F129</f>
        <v>1</v>
      </c>
      <c r="I129" s="122" t="s">
        <v>230</v>
      </c>
      <c r="J129" s="116"/>
      <c r="K129" s="116"/>
      <c r="L129" s="116"/>
      <c r="M129" s="116"/>
      <c r="N129" s="116"/>
      <c r="O129" s="116"/>
    </row>
    <row r="130" spans="1:15" s="54" customFormat="1" ht="17.25" customHeight="1" x14ac:dyDescent="0.3">
      <c r="A130" s="169" t="s">
        <v>86</v>
      </c>
      <c r="B130" s="168"/>
      <c r="C130" s="138"/>
      <c r="D130" s="138"/>
      <c r="E130" s="55" t="s">
        <v>8</v>
      </c>
      <c r="F130" s="52">
        <v>39.99</v>
      </c>
      <c r="G130" s="52">
        <v>39.99</v>
      </c>
      <c r="H130" s="72">
        <f>G130/F130</f>
        <v>1</v>
      </c>
      <c r="I130" s="123"/>
      <c r="J130" s="117"/>
      <c r="K130" s="117"/>
      <c r="L130" s="117"/>
      <c r="M130" s="117"/>
      <c r="N130" s="117"/>
      <c r="O130" s="117"/>
    </row>
    <row r="131" spans="1:15" s="54" customFormat="1" x14ac:dyDescent="0.3">
      <c r="A131" s="169"/>
      <c r="B131" s="168"/>
      <c r="C131" s="138"/>
      <c r="D131" s="138"/>
      <c r="E131" s="55" t="s">
        <v>9</v>
      </c>
      <c r="F131" s="52">
        <v>0</v>
      </c>
      <c r="G131" s="52">
        <v>0</v>
      </c>
      <c r="H131" s="72"/>
      <c r="I131" s="123"/>
      <c r="J131" s="117"/>
      <c r="K131" s="117"/>
      <c r="L131" s="117"/>
      <c r="M131" s="117"/>
      <c r="N131" s="117"/>
      <c r="O131" s="117"/>
    </row>
    <row r="132" spans="1:15" s="54" customFormat="1" x14ac:dyDescent="0.3">
      <c r="A132" s="169"/>
      <c r="B132" s="168"/>
      <c r="C132" s="138"/>
      <c r="D132" s="138"/>
      <c r="E132" s="55" t="s">
        <v>10</v>
      </c>
      <c r="F132" s="52">
        <v>0</v>
      </c>
      <c r="G132" s="52">
        <v>0</v>
      </c>
      <c r="H132" s="72"/>
      <c r="I132" s="123"/>
      <c r="J132" s="117"/>
      <c r="K132" s="117"/>
      <c r="L132" s="117"/>
      <c r="M132" s="117"/>
      <c r="N132" s="117"/>
      <c r="O132" s="117"/>
    </row>
    <row r="133" spans="1:15" s="54" customFormat="1" x14ac:dyDescent="0.3">
      <c r="A133" s="169"/>
      <c r="B133" s="168"/>
      <c r="C133" s="138"/>
      <c r="D133" s="138"/>
      <c r="E133" s="55" t="s">
        <v>11</v>
      </c>
      <c r="F133" s="52">
        <v>0</v>
      </c>
      <c r="G133" s="52">
        <v>0</v>
      </c>
      <c r="H133" s="72"/>
      <c r="I133" s="123"/>
      <c r="J133" s="117"/>
      <c r="K133" s="117"/>
      <c r="L133" s="117"/>
      <c r="M133" s="117"/>
      <c r="N133" s="117"/>
      <c r="O133" s="117"/>
    </row>
    <row r="134" spans="1:15" s="54" customFormat="1" x14ac:dyDescent="0.3">
      <c r="A134" s="169"/>
      <c r="B134" s="168"/>
      <c r="C134" s="139"/>
      <c r="D134" s="139"/>
      <c r="E134" s="55" t="s">
        <v>37</v>
      </c>
      <c r="F134" s="52">
        <v>0</v>
      </c>
      <c r="G134" s="52">
        <v>0</v>
      </c>
      <c r="H134" s="72"/>
      <c r="I134" s="124"/>
      <c r="J134" s="118"/>
      <c r="K134" s="118"/>
      <c r="L134" s="118"/>
      <c r="M134" s="118"/>
      <c r="N134" s="118"/>
      <c r="O134" s="118"/>
    </row>
    <row r="135" spans="1:15" s="54" customFormat="1" ht="15.6" customHeight="1" x14ac:dyDescent="0.3">
      <c r="A135" s="62" t="s">
        <v>87</v>
      </c>
      <c r="B135" s="170" t="s">
        <v>216</v>
      </c>
      <c r="C135" s="137" t="s">
        <v>218</v>
      </c>
      <c r="D135" s="137" t="s">
        <v>219</v>
      </c>
      <c r="E135" s="55" t="s">
        <v>3</v>
      </c>
      <c r="F135" s="52">
        <f>F136</f>
        <v>0.5</v>
      </c>
      <c r="G135" s="52">
        <f>G136</f>
        <v>0.5</v>
      </c>
      <c r="H135" s="72">
        <f>G135/F135</f>
        <v>1</v>
      </c>
      <c r="I135" s="122"/>
      <c r="J135" s="116"/>
      <c r="K135" s="116"/>
      <c r="L135" s="116"/>
      <c r="M135" s="116"/>
      <c r="N135" s="116"/>
      <c r="O135" s="116"/>
    </row>
    <row r="136" spans="1:15" s="54" customFormat="1" ht="17.25" customHeight="1" x14ac:dyDescent="0.3">
      <c r="A136" s="171" t="s">
        <v>88</v>
      </c>
      <c r="B136" s="170"/>
      <c r="C136" s="138"/>
      <c r="D136" s="138"/>
      <c r="E136" s="55" t="s">
        <v>8</v>
      </c>
      <c r="F136" s="52">
        <v>0.5</v>
      </c>
      <c r="G136" s="52">
        <v>0.5</v>
      </c>
      <c r="H136" s="72">
        <f>G136/F136</f>
        <v>1</v>
      </c>
      <c r="I136" s="123"/>
      <c r="J136" s="117"/>
      <c r="K136" s="117"/>
      <c r="L136" s="117"/>
      <c r="M136" s="117"/>
      <c r="N136" s="117"/>
      <c r="O136" s="117"/>
    </row>
    <row r="137" spans="1:15" s="40" customFormat="1" x14ac:dyDescent="0.3">
      <c r="A137" s="171"/>
      <c r="B137" s="170"/>
      <c r="C137" s="138"/>
      <c r="D137" s="138"/>
      <c r="E137" s="39" t="s">
        <v>9</v>
      </c>
      <c r="F137" s="42">
        <v>0</v>
      </c>
      <c r="G137" s="42">
        <v>0</v>
      </c>
      <c r="H137" s="71"/>
      <c r="I137" s="123"/>
      <c r="J137" s="117"/>
      <c r="K137" s="117"/>
      <c r="L137" s="117"/>
      <c r="M137" s="117"/>
      <c r="N137" s="117"/>
      <c r="O137" s="117"/>
    </row>
    <row r="138" spans="1:15" s="40" customFormat="1" x14ac:dyDescent="0.3">
      <c r="A138" s="171"/>
      <c r="B138" s="170"/>
      <c r="C138" s="138"/>
      <c r="D138" s="138"/>
      <c r="E138" s="39" t="s">
        <v>10</v>
      </c>
      <c r="F138" s="42">
        <v>0</v>
      </c>
      <c r="G138" s="42">
        <v>0</v>
      </c>
      <c r="H138" s="71"/>
      <c r="I138" s="123"/>
      <c r="J138" s="117"/>
      <c r="K138" s="117"/>
      <c r="L138" s="117"/>
      <c r="M138" s="117"/>
      <c r="N138" s="117"/>
      <c r="O138" s="117"/>
    </row>
    <row r="139" spans="1:15" s="54" customFormat="1" x14ac:dyDescent="0.3">
      <c r="A139" s="171"/>
      <c r="B139" s="170"/>
      <c r="C139" s="138"/>
      <c r="D139" s="138"/>
      <c r="E139" s="55" t="s">
        <v>11</v>
      </c>
      <c r="F139" s="52">
        <v>0</v>
      </c>
      <c r="G139" s="52">
        <v>0</v>
      </c>
      <c r="H139" s="72"/>
      <c r="I139" s="123"/>
      <c r="J139" s="117"/>
      <c r="K139" s="117"/>
      <c r="L139" s="117"/>
      <c r="M139" s="117"/>
      <c r="N139" s="117"/>
      <c r="O139" s="117"/>
    </row>
    <row r="140" spans="1:15" s="54" customFormat="1" x14ac:dyDescent="0.3">
      <c r="A140" s="171"/>
      <c r="B140" s="170"/>
      <c r="C140" s="139"/>
      <c r="D140" s="139"/>
      <c r="E140" s="55" t="s">
        <v>37</v>
      </c>
      <c r="F140" s="52">
        <v>0</v>
      </c>
      <c r="G140" s="52">
        <v>0</v>
      </c>
      <c r="H140" s="72"/>
      <c r="I140" s="124"/>
      <c r="J140" s="118"/>
      <c r="K140" s="118"/>
      <c r="L140" s="118"/>
      <c r="M140" s="118"/>
      <c r="N140" s="118"/>
      <c r="O140" s="118"/>
    </row>
    <row r="141" spans="1:15" s="54" customFormat="1" ht="15.6" customHeight="1" x14ac:dyDescent="0.3">
      <c r="A141" s="58" t="s">
        <v>89</v>
      </c>
      <c r="B141" s="168" t="s">
        <v>216</v>
      </c>
      <c r="C141" s="137" t="s">
        <v>218</v>
      </c>
      <c r="D141" s="137" t="s">
        <v>219</v>
      </c>
      <c r="E141" s="55" t="s">
        <v>3</v>
      </c>
      <c r="F141" s="52">
        <f>F142+F143+F144+F145+F146</f>
        <v>1017.288</v>
      </c>
      <c r="G141" s="52">
        <f>G142+G143+G144+G145+G146</f>
        <v>1006.32</v>
      </c>
      <c r="H141" s="72">
        <f t="shared" ref="H141:H166" si="4">G141/F141</f>
        <v>0.98921839243164178</v>
      </c>
      <c r="I141" s="122"/>
      <c r="J141" s="116"/>
      <c r="K141" s="116"/>
      <c r="L141" s="116"/>
      <c r="M141" s="116"/>
      <c r="N141" s="116"/>
      <c r="O141" s="116"/>
    </row>
    <row r="142" spans="1:15" s="54" customFormat="1" ht="19.2" customHeight="1" x14ac:dyDescent="0.3">
      <c r="A142" s="169" t="s">
        <v>90</v>
      </c>
      <c r="B142" s="168"/>
      <c r="C142" s="138"/>
      <c r="D142" s="138"/>
      <c r="E142" s="55" t="s">
        <v>8</v>
      </c>
      <c r="F142" s="52">
        <f t="shared" ref="F142:G146" si="5">F148+F154</f>
        <v>664.02800000000002</v>
      </c>
      <c r="G142" s="52">
        <f t="shared" si="5"/>
        <v>653.06000000000006</v>
      </c>
      <c r="H142" s="72">
        <f t="shared" si="4"/>
        <v>0.98348262422668931</v>
      </c>
      <c r="I142" s="123"/>
      <c r="J142" s="117"/>
      <c r="K142" s="117"/>
      <c r="L142" s="117"/>
      <c r="M142" s="117"/>
      <c r="N142" s="117"/>
      <c r="O142" s="117"/>
    </row>
    <row r="143" spans="1:15" s="54" customFormat="1" x14ac:dyDescent="0.3">
      <c r="A143" s="169"/>
      <c r="B143" s="168"/>
      <c r="C143" s="138"/>
      <c r="D143" s="138"/>
      <c r="E143" s="55" t="s">
        <v>9</v>
      </c>
      <c r="F143" s="52">
        <f t="shared" si="5"/>
        <v>53.26</v>
      </c>
      <c r="G143" s="52">
        <f t="shared" si="5"/>
        <v>53.26</v>
      </c>
      <c r="H143" s="72">
        <f t="shared" si="4"/>
        <v>1</v>
      </c>
      <c r="I143" s="123"/>
      <c r="J143" s="117"/>
      <c r="K143" s="117"/>
      <c r="L143" s="117"/>
      <c r="M143" s="117"/>
      <c r="N143" s="117"/>
      <c r="O143" s="117"/>
    </row>
    <row r="144" spans="1:15" s="54" customFormat="1" x14ac:dyDescent="0.3">
      <c r="A144" s="169"/>
      <c r="B144" s="168"/>
      <c r="C144" s="138"/>
      <c r="D144" s="138"/>
      <c r="E144" s="55" t="s">
        <v>10</v>
      </c>
      <c r="F144" s="52">
        <f t="shared" si="5"/>
        <v>300</v>
      </c>
      <c r="G144" s="52">
        <f t="shared" si="5"/>
        <v>300</v>
      </c>
      <c r="H144" s="72">
        <f t="shared" si="4"/>
        <v>1</v>
      </c>
      <c r="I144" s="123"/>
      <c r="J144" s="117"/>
      <c r="K144" s="117"/>
      <c r="L144" s="117"/>
      <c r="M144" s="117"/>
      <c r="N144" s="117"/>
      <c r="O144" s="117"/>
    </row>
    <row r="145" spans="1:15" s="54" customFormat="1" x14ac:dyDescent="0.3">
      <c r="A145" s="169"/>
      <c r="B145" s="168"/>
      <c r="C145" s="138"/>
      <c r="D145" s="138"/>
      <c r="E145" s="55" t="s">
        <v>11</v>
      </c>
      <c r="F145" s="52">
        <f t="shared" si="5"/>
        <v>0</v>
      </c>
      <c r="G145" s="52">
        <f t="shared" si="5"/>
        <v>0</v>
      </c>
      <c r="H145" s="72"/>
      <c r="I145" s="123"/>
      <c r="J145" s="117"/>
      <c r="K145" s="117"/>
      <c r="L145" s="117"/>
      <c r="M145" s="117"/>
      <c r="N145" s="117"/>
      <c r="O145" s="117"/>
    </row>
    <row r="146" spans="1:15" s="54" customFormat="1" x14ac:dyDescent="0.3">
      <c r="A146" s="169"/>
      <c r="B146" s="168"/>
      <c r="C146" s="139"/>
      <c r="D146" s="139"/>
      <c r="E146" s="55" t="s">
        <v>37</v>
      </c>
      <c r="F146" s="52">
        <f t="shared" si="5"/>
        <v>0</v>
      </c>
      <c r="G146" s="52">
        <f t="shared" si="5"/>
        <v>0</v>
      </c>
      <c r="H146" s="72"/>
      <c r="I146" s="124"/>
      <c r="J146" s="118"/>
      <c r="K146" s="118"/>
      <c r="L146" s="118"/>
      <c r="M146" s="118"/>
      <c r="N146" s="118"/>
      <c r="O146" s="118"/>
    </row>
    <row r="147" spans="1:15" s="54" customFormat="1" ht="15.6" customHeight="1" x14ac:dyDescent="0.3">
      <c r="A147" s="58" t="s">
        <v>91</v>
      </c>
      <c r="B147" s="168" t="s">
        <v>216</v>
      </c>
      <c r="C147" s="137" t="s">
        <v>218</v>
      </c>
      <c r="D147" s="137" t="s">
        <v>219</v>
      </c>
      <c r="E147" s="55" t="s">
        <v>3</v>
      </c>
      <c r="F147" s="52">
        <f>F148+F149+F150+F151+F152</f>
        <v>704.18799999999999</v>
      </c>
      <c r="G147" s="52">
        <f>G148+G149+G150+G151+G152</f>
        <v>693.22</v>
      </c>
      <c r="H147" s="72">
        <f t="shared" si="4"/>
        <v>0.98442461388152036</v>
      </c>
      <c r="I147" s="122" t="s">
        <v>147</v>
      </c>
      <c r="J147" s="116"/>
      <c r="K147" s="116"/>
      <c r="L147" s="116"/>
      <c r="M147" s="116"/>
      <c r="N147" s="116"/>
      <c r="O147" s="116"/>
    </row>
    <row r="148" spans="1:15" s="54" customFormat="1" ht="19.2" customHeight="1" x14ac:dyDescent="0.3">
      <c r="A148" s="169" t="s">
        <v>92</v>
      </c>
      <c r="B148" s="168"/>
      <c r="C148" s="138"/>
      <c r="D148" s="138"/>
      <c r="E148" s="55" t="s">
        <v>8</v>
      </c>
      <c r="F148" s="52">
        <v>650.928</v>
      </c>
      <c r="G148" s="52">
        <v>639.96</v>
      </c>
      <c r="H148" s="72">
        <f t="shared" si="4"/>
        <v>0.98315021016149262</v>
      </c>
      <c r="I148" s="123"/>
      <c r="J148" s="117"/>
      <c r="K148" s="117"/>
      <c r="L148" s="117"/>
      <c r="M148" s="117"/>
      <c r="N148" s="117"/>
      <c r="O148" s="117"/>
    </row>
    <row r="149" spans="1:15" s="54" customFormat="1" x14ac:dyDescent="0.3">
      <c r="A149" s="169"/>
      <c r="B149" s="168"/>
      <c r="C149" s="138"/>
      <c r="D149" s="138"/>
      <c r="E149" s="55" t="s">
        <v>9</v>
      </c>
      <c r="F149" s="52">
        <v>53.26</v>
      </c>
      <c r="G149" s="52">
        <v>53.26</v>
      </c>
      <c r="H149" s="72">
        <f t="shared" si="4"/>
        <v>1</v>
      </c>
      <c r="I149" s="123"/>
      <c r="J149" s="117"/>
      <c r="K149" s="117"/>
      <c r="L149" s="117"/>
      <c r="M149" s="117"/>
      <c r="N149" s="117"/>
      <c r="O149" s="117"/>
    </row>
    <row r="150" spans="1:15" s="54" customFormat="1" x14ac:dyDescent="0.3">
      <c r="A150" s="169"/>
      <c r="B150" s="168"/>
      <c r="C150" s="138"/>
      <c r="D150" s="138"/>
      <c r="E150" s="55" t="s">
        <v>10</v>
      </c>
      <c r="F150" s="52">
        <v>0</v>
      </c>
      <c r="G150" s="52">
        <v>0</v>
      </c>
      <c r="H150" s="72"/>
      <c r="I150" s="123"/>
      <c r="J150" s="117"/>
      <c r="K150" s="117"/>
      <c r="L150" s="117"/>
      <c r="M150" s="117"/>
      <c r="N150" s="117"/>
      <c r="O150" s="117"/>
    </row>
    <row r="151" spans="1:15" s="54" customFormat="1" x14ac:dyDescent="0.3">
      <c r="A151" s="169"/>
      <c r="B151" s="168"/>
      <c r="C151" s="138"/>
      <c r="D151" s="138"/>
      <c r="E151" s="55" t="s">
        <v>11</v>
      </c>
      <c r="F151" s="52">
        <v>0</v>
      </c>
      <c r="G151" s="52">
        <v>0</v>
      </c>
      <c r="H151" s="72"/>
      <c r="I151" s="123"/>
      <c r="J151" s="117"/>
      <c r="K151" s="117"/>
      <c r="L151" s="117"/>
      <c r="M151" s="117"/>
      <c r="N151" s="117"/>
      <c r="O151" s="117"/>
    </row>
    <row r="152" spans="1:15" s="54" customFormat="1" x14ac:dyDescent="0.3">
      <c r="A152" s="169"/>
      <c r="B152" s="168"/>
      <c r="C152" s="139"/>
      <c r="D152" s="139"/>
      <c r="E152" s="55" t="s">
        <v>37</v>
      </c>
      <c r="F152" s="52">
        <v>0</v>
      </c>
      <c r="G152" s="52">
        <v>0</v>
      </c>
      <c r="H152" s="72"/>
      <c r="I152" s="124"/>
      <c r="J152" s="118"/>
      <c r="K152" s="118"/>
      <c r="L152" s="118"/>
      <c r="M152" s="118"/>
      <c r="N152" s="118"/>
      <c r="O152" s="118"/>
    </row>
    <row r="153" spans="1:15" s="54" customFormat="1" ht="15.6" customHeight="1" x14ac:dyDescent="0.3">
      <c r="A153" s="58" t="s">
        <v>93</v>
      </c>
      <c r="B153" s="168" t="s">
        <v>216</v>
      </c>
      <c r="C153" s="137" t="s">
        <v>218</v>
      </c>
      <c r="D153" s="137" t="s">
        <v>219</v>
      </c>
      <c r="E153" s="55" t="s">
        <v>3</v>
      </c>
      <c r="F153" s="52">
        <f>F154+F155+F156+F157+F158</f>
        <v>313.10000000000002</v>
      </c>
      <c r="G153" s="52">
        <f>G154+G155+G156+G157+G158</f>
        <v>313.10000000000002</v>
      </c>
      <c r="H153" s="72">
        <f t="shared" si="4"/>
        <v>1</v>
      </c>
      <c r="I153" s="122" t="s">
        <v>232</v>
      </c>
      <c r="J153" s="116"/>
      <c r="K153" s="116"/>
      <c r="L153" s="116"/>
      <c r="M153" s="116"/>
      <c r="N153" s="116"/>
      <c r="O153" s="116"/>
    </row>
    <row r="154" spans="1:15" s="54" customFormat="1" ht="14.1" customHeight="1" x14ac:dyDescent="0.3">
      <c r="A154" s="169" t="s">
        <v>94</v>
      </c>
      <c r="B154" s="168"/>
      <c r="C154" s="138"/>
      <c r="D154" s="138"/>
      <c r="E154" s="55" t="s">
        <v>8</v>
      </c>
      <c r="F154" s="52">
        <v>13.1</v>
      </c>
      <c r="G154" s="52">
        <v>13.1</v>
      </c>
      <c r="H154" s="72">
        <f t="shared" si="4"/>
        <v>1</v>
      </c>
      <c r="I154" s="123"/>
      <c r="J154" s="117"/>
      <c r="K154" s="117"/>
      <c r="L154" s="117"/>
      <c r="M154" s="117"/>
      <c r="N154" s="117"/>
      <c r="O154" s="117"/>
    </row>
    <row r="155" spans="1:15" s="54" customFormat="1" x14ac:dyDescent="0.3">
      <c r="A155" s="169"/>
      <c r="B155" s="168"/>
      <c r="C155" s="138"/>
      <c r="D155" s="138"/>
      <c r="E155" s="55" t="s">
        <v>9</v>
      </c>
      <c r="F155" s="52">
        <v>0</v>
      </c>
      <c r="G155" s="52">
        <v>0</v>
      </c>
      <c r="H155" s="72"/>
      <c r="I155" s="123"/>
      <c r="J155" s="117"/>
      <c r="K155" s="117"/>
      <c r="L155" s="117"/>
      <c r="M155" s="117"/>
      <c r="N155" s="117"/>
      <c r="O155" s="117"/>
    </row>
    <row r="156" spans="1:15" s="54" customFormat="1" x14ac:dyDescent="0.3">
      <c r="A156" s="169"/>
      <c r="B156" s="168"/>
      <c r="C156" s="138"/>
      <c r="D156" s="138"/>
      <c r="E156" s="55" t="s">
        <v>10</v>
      </c>
      <c r="F156" s="52">
        <v>300</v>
      </c>
      <c r="G156" s="52">
        <v>300</v>
      </c>
      <c r="H156" s="72">
        <f t="shared" si="4"/>
        <v>1</v>
      </c>
      <c r="I156" s="123"/>
      <c r="J156" s="117"/>
      <c r="K156" s="117"/>
      <c r="L156" s="117"/>
      <c r="M156" s="117"/>
      <c r="N156" s="117"/>
      <c r="O156" s="117"/>
    </row>
    <row r="157" spans="1:15" s="54" customFormat="1" x14ac:dyDescent="0.3">
      <c r="A157" s="169"/>
      <c r="B157" s="168"/>
      <c r="C157" s="138"/>
      <c r="D157" s="138"/>
      <c r="E157" s="55" t="s">
        <v>11</v>
      </c>
      <c r="F157" s="52">
        <v>0</v>
      </c>
      <c r="G157" s="52">
        <v>0</v>
      </c>
      <c r="H157" s="72"/>
      <c r="I157" s="123"/>
      <c r="J157" s="117"/>
      <c r="K157" s="117"/>
      <c r="L157" s="117"/>
      <c r="M157" s="117"/>
      <c r="N157" s="117"/>
      <c r="O157" s="117"/>
    </row>
    <row r="158" spans="1:15" s="54" customFormat="1" x14ac:dyDescent="0.3">
      <c r="A158" s="169"/>
      <c r="B158" s="168"/>
      <c r="C158" s="139"/>
      <c r="D158" s="139"/>
      <c r="E158" s="55" t="s">
        <v>37</v>
      </c>
      <c r="F158" s="52">
        <v>0</v>
      </c>
      <c r="G158" s="52">
        <v>0</v>
      </c>
      <c r="H158" s="72"/>
      <c r="I158" s="124"/>
      <c r="J158" s="118"/>
      <c r="K158" s="118"/>
      <c r="L158" s="118"/>
      <c r="M158" s="118"/>
      <c r="N158" s="118"/>
      <c r="O158" s="118"/>
    </row>
    <row r="159" spans="1:15" s="54" customFormat="1" ht="15.6" customHeight="1" x14ac:dyDescent="0.3">
      <c r="A159" s="58" t="s">
        <v>95</v>
      </c>
      <c r="B159" s="168" t="s">
        <v>216</v>
      </c>
      <c r="C159" s="137" t="s">
        <v>218</v>
      </c>
      <c r="D159" s="137" t="s">
        <v>219</v>
      </c>
      <c r="E159" s="55" t="s">
        <v>3</v>
      </c>
      <c r="F159" s="52">
        <f>F160+F161+F162+F163+F164</f>
        <v>1</v>
      </c>
      <c r="G159" s="52">
        <f>G160+G161+G162+G163+G164</f>
        <v>1</v>
      </c>
      <c r="H159" s="72">
        <f t="shared" si="4"/>
        <v>1</v>
      </c>
      <c r="I159" s="122"/>
      <c r="J159" s="116"/>
      <c r="K159" s="116"/>
      <c r="L159" s="116"/>
      <c r="M159" s="116"/>
      <c r="N159" s="116"/>
      <c r="O159" s="116"/>
    </row>
    <row r="160" spans="1:15" s="54" customFormat="1" ht="19.2" customHeight="1" x14ac:dyDescent="0.3">
      <c r="A160" s="169" t="s">
        <v>96</v>
      </c>
      <c r="B160" s="168"/>
      <c r="C160" s="138"/>
      <c r="D160" s="138"/>
      <c r="E160" s="55" t="s">
        <v>8</v>
      </c>
      <c r="F160" s="52">
        <f t="shared" ref="F160:G164" si="6">F166+F172</f>
        <v>1</v>
      </c>
      <c r="G160" s="52">
        <f t="shared" si="6"/>
        <v>1</v>
      </c>
      <c r="H160" s="72">
        <f t="shared" si="4"/>
        <v>1</v>
      </c>
      <c r="I160" s="123"/>
      <c r="J160" s="117"/>
      <c r="K160" s="117"/>
      <c r="L160" s="117"/>
      <c r="M160" s="117"/>
      <c r="N160" s="117"/>
      <c r="O160" s="117"/>
    </row>
    <row r="161" spans="1:15" s="54" customFormat="1" ht="15.6" customHeight="1" x14ac:dyDescent="0.3">
      <c r="A161" s="169"/>
      <c r="B161" s="168"/>
      <c r="C161" s="138"/>
      <c r="D161" s="138"/>
      <c r="E161" s="55" t="s">
        <v>9</v>
      </c>
      <c r="F161" s="52">
        <f t="shared" si="6"/>
        <v>0</v>
      </c>
      <c r="G161" s="52">
        <f t="shared" si="6"/>
        <v>0</v>
      </c>
      <c r="H161" s="72"/>
      <c r="I161" s="123"/>
      <c r="J161" s="117"/>
      <c r="K161" s="117"/>
      <c r="L161" s="117"/>
      <c r="M161" s="117"/>
      <c r="N161" s="117"/>
      <c r="O161" s="117"/>
    </row>
    <row r="162" spans="1:15" s="54" customFormat="1" ht="15.6" customHeight="1" x14ac:dyDescent="0.3">
      <c r="A162" s="169"/>
      <c r="B162" s="168"/>
      <c r="C162" s="138"/>
      <c r="D162" s="138"/>
      <c r="E162" s="55" t="s">
        <v>10</v>
      </c>
      <c r="F162" s="52">
        <f t="shared" si="6"/>
        <v>0</v>
      </c>
      <c r="G162" s="52">
        <f t="shared" si="6"/>
        <v>0</v>
      </c>
      <c r="H162" s="72"/>
      <c r="I162" s="123"/>
      <c r="J162" s="117"/>
      <c r="K162" s="117"/>
      <c r="L162" s="117"/>
      <c r="M162" s="117"/>
      <c r="N162" s="117"/>
      <c r="O162" s="117"/>
    </row>
    <row r="163" spans="1:15" s="54" customFormat="1" x14ac:dyDescent="0.3">
      <c r="A163" s="169"/>
      <c r="B163" s="168"/>
      <c r="C163" s="138"/>
      <c r="D163" s="138"/>
      <c r="E163" s="55" t="s">
        <v>11</v>
      </c>
      <c r="F163" s="52">
        <f t="shared" si="6"/>
        <v>0</v>
      </c>
      <c r="G163" s="52">
        <f t="shared" si="6"/>
        <v>0</v>
      </c>
      <c r="H163" s="72"/>
      <c r="I163" s="123"/>
      <c r="J163" s="117"/>
      <c r="K163" s="117"/>
      <c r="L163" s="117"/>
      <c r="M163" s="117"/>
      <c r="N163" s="117"/>
      <c r="O163" s="117"/>
    </row>
    <row r="164" spans="1:15" s="54" customFormat="1" x14ac:dyDescent="0.3">
      <c r="A164" s="169"/>
      <c r="B164" s="168"/>
      <c r="C164" s="139"/>
      <c r="D164" s="139"/>
      <c r="E164" s="55" t="s">
        <v>37</v>
      </c>
      <c r="F164" s="52">
        <f t="shared" si="6"/>
        <v>0</v>
      </c>
      <c r="G164" s="52">
        <f t="shared" si="6"/>
        <v>0</v>
      </c>
      <c r="H164" s="72"/>
      <c r="I164" s="124"/>
      <c r="J164" s="118"/>
      <c r="K164" s="118"/>
      <c r="L164" s="118"/>
      <c r="M164" s="118"/>
      <c r="N164" s="118"/>
      <c r="O164" s="118"/>
    </row>
    <row r="165" spans="1:15" s="54" customFormat="1" ht="15.6" customHeight="1" x14ac:dyDescent="0.3">
      <c r="A165" s="58" t="s">
        <v>97</v>
      </c>
      <c r="B165" s="168" t="s">
        <v>216</v>
      </c>
      <c r="C165" s="137" t="s">
        <v>218</v>
      </c>
      <c r="D165" s="137" t="s">
        <v>219</v>
      </c>
      <c r="E165" s="55" t="s">
        <v>3</v>
      </c>
      <c r="F165" s="52">
        <f>F166+F167+F168+F169+F170</f>
        <v>1</v>
      </c>
      <c r="G165" s="52">
        <f>G166+G167+G168+G169+G170</f>
        <v>1</v>
      </c>
      <c r="H165" s="72">
        <f t="shared" si="4"/>
        <v>1</v>
      </c>
      <c r="I165" s="122" t="s">
        <v>98</v>
      </c>
      <c r="J165" s="116"/>
      <c r="K165" s="116"/>
      <c r="L165" s="116"/>
      <c r="M165" s="116"/>
      <c r="N165" s="116"/>
      <c r="O165" s="116"/>
    </row>
    <row r="166" spans="1:15" s="54" customFormat="1" ht="14.1" customHeight="1" x14ac:dyDescent="0.3">
      <c r="A166" s="169" t="s">
        <v>98</v>
      </c>
      <c r="B166" s="168"/>
      <c r="C166" s="138"/>
      <c r="D166" s="138"/>
      <c r="E166" s="55" t="s">
        <v>8</v>
      </c>
      <c r="F166" s="52">
        <v>1</v>
      </c>
      <c r="G166" s="73">
        <v>1</v>
      </c>
      <c r="H166" s="72">
        <f t="shared" si="4"/>
        <v>1</v>
      </c>
      <c r="I166" s="123"/>
      <c r="J166" s="117"/>
      <c r="K166" s="117"/>
      <c r="L166" s="117"/>
      <c r="M166" s="117"/>
      <c r="N166" s="117"/>
      <c r="O166" s="117"/>
    </row>
    <row r="167" spans="1:15" s="54" customFormat="1" x14ac:dyDescent="0.3">
      <c r="A167" s="169"/>
      <c r="B167" s="168"/>
      <c r="C167" s="138"/>
      <c r="D167" s="138"/>
      <c r="E167" s="55" t="s">
        <v>9</v>
      </c>
      <c r="F167" s="52">
        <v>0</v>
      </c>
      <c r="G167" s="73">
        <v>0</v>
      </c>
      <c r="H167" s="72"/>
      <c r="I167" s="123"/>
      <c r="J167" s="117"/>
      <c r="K167" s="117"/>
      <c r="L167" s="117"/>
      <c r="M167" s="117"/>
      <c r="N167" s="117"/>
      <c r="O167" s="117"/>
    </row>
    <row r="168" spans="1:15" s="54" customFormat="1" x14ac:dyDescent="0.3">
      <c r="A168" s="169"/>
      <c r="B168" s="168"/>
      <c r="C168" s="138"/>
      <c r="D168" s="138"/>
      <c r="E168" s="55" t="s">
        <v>10</v>
      </c>
      <c r="F168" s="52">
        <v>0</v>
      </c>
      <c r="G168" s="73">
        <v>0</v>
      </c>
      <c r="H168" s="72"/>
      <c r="I168" s="123"/>
      <c r="J168" s="117"/>
      <c r="K168" s="117"/>
      <c r="L168" s="117"/>
      <c r="M168" s="117"/>
      <c r="N168" s="117"/>
      <c r="O168" s="117"/>
    </row>
    <row r="169" spans="1:15" s="54" customFormat="1" x14ac:dyDescent="0.3">
      <c r="A169" s="169"/>
      <c r="B169" s="168"/>
      <c r="C169" s="138"/>
      <c r="D169" s="138"/>
      <c r="E169" s="55" t="s">
        <v>11</v>
      </c>
      <c r="F169" s="52">
        <v>0</v>
      </c>
      <c r="G169" s="73">
        <v>0</v>
      </c>
      <c r="H169" s="72"/>
      <c r="I169" s="123"/>
      <c r="J169" s="117"/>
      <c r="K169" s="117"/>
      <c r="L169" s="117"/>
      <c r="M169" s="117"/>
      <c r="N169" s="117"/>
      <c r="O169" s="117"/>
    </row>
    <row r="170" spans="1:15" s="54" customFormat="1" x14ac:dyDescent="0.3">
      <c r="A170" s="169"/>
      <c r="B170" s="168"/>
      <c r="C170" s="139"/>
      <c r="D170" s="139"/>
      <c r="E170" s="55" t="s">
        <v>37</v>
      </c>
      <c r="F170" s="52">
        <v>0</v>
      </c>
      <c r="G170" s="73">
        <v>0</v>
      </c>
      <c r="H170" s="72"/>
      <c r="I170" s="124"/>
      <c r="J170" s="118"/>
      <c r="K170" s="118"/>
      <c r="L170" s="118"/>
      <c r="M170" s="118"/>
      <c r="N170" s="118"/>
      <c r="O170" s="118"/>
    </row>
    <row r="171" spans="1:15" s="54" customFormat="1" ht="15.6" customHeight="1" x14ac:dyDescent="0.3">
      <c r="A171" s="58" t="s">
        <v>99</v>
      </c>
      <c r="B171" s="168" t="s">
        <v>216</v>
      </c>
      <c r="C171" s="137" t="s">
        <v>218</v>
      </c>
      <c r="D171" s="137" t="s">
        <v>219</v>
      </c>
      <c r="E171" s="55" t="s">
        <v>3</v>
      </c>
      <c r="F171" s="52">
        <f>F172+F173+F174+F175+F176</f>
        <v>0</v>
      </c>
      <c r="G171" s="56">
        <f>G172+G173+G174+G175+G176</f>
        <v>0</v>
      </c>
      <c r="H171" s="72"/>
      <c r="I171" s="122"/>
      <c r="J171" s="116"/>
      <c r="K171" s="116"/>
      <c r="L171" s="116"/>
      <c r="M171" s="116"/>
      <c r="N171" s="116"/>
      <c r="O171" s="116"/>
    </row>
    <row r="172" spans="1:15" s="54" customFormat="1" ht="14.1" customHeight="1" x14ac:dyDescent="0.3">
      <c r="A172" s="169" t="s">
        <v>100</v>
      </c>
      <c r="B172" s="168"/>
      <c r="C172" s="138"/>
      <c r="D172" s="138"/>
      <c r="E172" s="55" t="s">
        <v>8</v>
      </c>
      <c r="F172" s="52">
        <v>0</v>
      </c>
      <c r="G172" s="73">
        <v>0</v>
      </c>
      <c r="H172" s="72"/>
      <c r="I172" s="123"/>
      <c r="J172" s="117"/>
      <c r="K172" s="117"/>
      <c r="L172" s="117"/>
      <c r="M172" s="117"/>
      <c r="N172" s="117"/>
      <c r="O172" s="117"/>
    </row>
    <row r="173" spans="1:15" s="54" customFormat="1" x14ac:dyDescent="0.3">
      <c r="A173" s="169"/>
      <c r="B173" s="168"/>
      <c r="C173" s="138"/>
      <c r="D173" s="138"/>
      <c r="E173" s="55" t="s">
        <v>9</v>
      </c>
      <c r="F173" s="52">
        <v>0</v>
      </c>
      <c r="G173" s="73">
        <v>0</v>
      </c>
      <c r="H173" s="72"/>
      <c r="I173" s="123"/>
      <c r="J173" s="117"/>
      <c r="K173" s="117"/>
      <c r="L173" s="117"/>
      <c r="M173" s="117"/>
      <c r="N173" s="117"/>
      <c r="O173" s="117"/>
    </row>
    <row r="174" spans="1:15" s="54" customFormat="1" x14ac:dyDescent="0.3">
      <c r="A174" s="169"/>
      <c r="B174" s="168"/>
      <c r="C174" s="138"/>
      <c r="D174" s="138"/>
      <c r="E174" s="55" t="s">
        <v>10</v>
      </c>
      <c r="F174" s="52">
        <v>0</v>
      </c>
      <c r="G174" s="73">
        <v>0</v>
      </c>
      <c r="H174" s="72"/>
      <c r="I174" s="123"/>
      <c r="J174" s="117"/>
      <c r="K174" s="117"/>
      <c r="L174" s="117"/>
      <c r="M174" s="117"/>
      <c r="N174" s="117"/>
      <c r="O174" s="117"/>
    </row>
    <row r="175" spans="1:15" s="54" customFormat="1" x14ac:dyDescent="0.3">
      <c r="A175" s="169"/>
      <c r="B175" s="168"/>
      <c r="C175" s="138"/>
      <c r="D175" s="138"/>
      <c r="E175" s="55" t="s">
        <v>11</v>
      </c>
      <c r="F175" s="52">
        <v>0</v>
      </c>
      <c r="G175" s="73">
        <v>0</v>
      </c>
      <c r="H175" s="72"/>
      <c r="I175" s="123"/>
      <c r="J175" s="117"/>
      <c r="K175" s="117"/>
      <c r="L175" s="117"/>
      <c r="M175" s="117"/>
      <c r="N175" s="117"/>
      <c r="O175" s="117"/>
    </row>
    <row r="176" spans="1:15" s="54" customFormat="1" x14ac:dyDescent="0.3">
      <c r="A176" s="169"/>
      <c r="B176" s="168"/>
      <c r="C176" s="139"/>
      <c r="D176" s="139"/>
      <c r="E176" s="55" t="s">
        <v>37</v>
      </c>
      <c r="F176" s="52">
        <v>0</v>
      </c>
      <c r="G176" s="73">
        <v>0</v>
      </c>
      <c r="H176" s="72"/>
      <c r="I176" s="124"/>
      <c r="J176" s="118"/>
      <c r="K176" s="118"/>
      <c r="L176" s="118"/>
      <c r="M176" s="118"/>
      <c r="N176" s="118"/>
      <c r="O176" s="118"/>
    </row>
    <row r="177" spans="1:15" s="54" customFormat="1" x14ac:dyDescent="0.3">
      <c r="A177" s="63" t="s">
        <v>101</v>
      </c>
      <c r="B177" s="137" t="s">
        <v>216</v>
      </c>
      <c r="C177" s="137" t="s">
        <v>218</v>
      </c>
      <c r="D177" s="137" t="s">
        <v>219</v>
      </c>
      <c r="E177" s="55" t="s">
        <v>3</v>
      </c>
      <c r="F177" s="52">
        <f>F178+F179+F180+F181+F182</f>
        <v>0</v>
      </c>
      <c r="G177" s="52">
        <f>G178+G179+G180+G181+G182</f>
        <v>0</v>
      </c>
      <c r="H177" s="72"/>
      <c r="I177" s="122"/>
      <c r="J177" s="116"/>
      <c r="K177" s="116"/>
      <c r="L177" s="116"/>
      <c r="M177" s="116"/>
      <c r="N177" s="116"/>
      <c r="O177" s="116"/>
    </row>
    <row r="178" spans="1:15" s="54" customFormat="1" x14ac:dyDescent="0.3">
      <c r="A178" s="159" t="s">
        <v>102</v>
      </c>
      <c r="B178" s="138"/>
      <c r="C178" s="138"/>
      <c r="D178" s="138"/>
      <c r="E178" s="55" t="s">
        <v>8</v>
      </c>
      <c r="F178" s="52">
        <f>F184+F190</f>
        <v>0</v>
      </c>
      <c r="G178" s="73">
        <v>0</v>
      </c>
      <c r="H178" s="72"/>
      <c r="I178" s="123"/>
      <c r="J178" s="117"/>
      <c r="K178" s="117"/>
      <c r="L178" s="117"/>
      <c r="M178" s="117"/>
      <c r="N178" s="117"/>
      <c r="O178" s="117"/>
    </row>
    <row r="179" spans="1:15" s="54" customFormat="1" x14ac:dyDescent="0.3">
      <c r="A179" s="160"/>
      <c r="B179" s="138"/>
      <c r="C179" s="138"/>
      <c r="D179" s="138"/>
      <c r="E179" s="55" t="s">
        <v>9</v>
      </c>
      <c r="F179" s="52">
        <f>F185+F191</f>
        <v>0</v>
      </c>
      <c r="G179" s="73">
        <v>0</v>
      </c>
      <c r="H179" s="72"/>
      <c r="I179" s="123"/>
      <c r="J179" s="117"/>
      <c r="K179" s="117"/>
      <c r="L179" s="117"/>
      <c r="M179" s="117"/>
      <c r="N179" s="117"/>
      <c r="O179" s="117"/>
    </row>
    <row r="180" spans="1:15" s="54" customFormat="1" x14ac:dyDescent="0.3">
      <c r="A180" s="160"/>
      <c r="B180" s="138"/>
      <c r="C180" s="138"/>
      <c r="D180" s="138"/>
      <c r="E180" s="55" t="s">
        <v>10</v>
      </c>
      <c r="F180" s="52">
        <f>F186+F192</f>
        <v>0</v>
      </c>
      <c r="G180" s="73">
        <v>0</v>
      </c>
      <c r="H180" s="72"/>
      <c r="I180" s="123"/>
      <c r="J180" s="117"/>
      <c r="K180" s="117"/>
      <c r="L180" s="117"/>
      <c r="M180" s="117"/>
      <c r="N180" s="117"/>
      <c r="O180" s="117"/>
    </row>
    <row r="181" spans="1:15" s="54" customFormat="1" x14ac:dyDescent="0.3">
      <c r="A181" s="160"/>
      <c r="B181" s="138"/>
      <c r="C181" s="138"/>
      <c r="D181" s="138"/>
      <c r="E181" s="55" t="s">
        <v>11</v>
      </c>
      <c r="F181" s="52">
        <f>F187+F193</f>
        <v>0</v>
      </c>
      <c r="G181" s="73">
        <v>0</v>
      </c>
      <c r="H181" s="72"/>
      <c r="I181" s="123"/>
      <c r="J181" s="117"/>
      <c r="K181" s="117"/>
      <c r="L181" s="117"/>
      <c r="M181" s="117"/>
      <c r="N181" s="117"/>
      <c r="O181" s="117"/>
    </row>
    <row r="182" spans="1:15" s="54" customFormat="1" x14ac:dyDescent="0.3">
      <c r="A182" s="161"/>
      <c r="B182" s="139"/>
      <c r="C182" s="139"/>
      <c r="D182" s="139"/>
      <c r="E182" s="55" t="s">
        <v>37</v>
      </c>
      <c r="F182" s="52">
        <f>F188+F194</f>
        <v>0</v>
      </c>
      <c r="G182" s="73">
        <v>0</v>
      </c>
      <c r="H182" s="72"/>
      <c r="I182" s="124"/>
      <c r="J182" s="118"/>
      <c r="K182" s="118"/>
      <c r="L182" s="118"/>
      <c r="M182" s="118"/>
      <c r="N182" s="118"/>
      <c r="O182" s="118"/>
    </row>
    <row r="183" spans="1:15" s="54" customFormat="1" x14ac:dyDescent="0.3">
      <c r="A183" s="64" t="s">
        <v>103</v>
      </c>
      <c r="B183" s="162" t="s">
        <v>216</v>
      </c>
      <c r="C183" s="137" t="s">
        <v>218</v>
      </c>
      <c r="D183" s="137" t="s">
        <v>219</v>
      </c>
      <c r="E183" s="55" t="s">
        <v>3</v>
      </c>
      <c r="F183" s="52">
        <f>F184+F185+F186+F187+F188</f>
        <v>0</v>
      </c>
      <c r="G183" s="56">
        <f>G184+G185+G186+G187+G188</f>
        <v>0</v>
      </c>
      <c r="H183" s="72"/>
      <c r="I183" s="119" t="s">
        <v>98</v>
      </c>
      <c r="J183" s="116"/>
      <c r="K183" s="116"/>
      <c r="L183" s="116"/>
      <c r="M183" s="116"/>
      <c r="N183" s="116"/>
      <c r="O183" s="116"/>
    </row>
    <row r="184" spans="1:15" s="54" customFormat="1" ht="20.399999999999999" customHeight="1" x14ac:dyDescent="0.3">
      <c r="A184" s="165" t="s">
        <v>104</v>
      </c>
      <c r="B184" s="163"/>
      <c r="C184" s="138"/>
      <c r="D184" s="138"/>
      <c r="E184" s="55" t="s">
        <v>8</v>
      </c>
      <c r="F184" s="52">
        <v>0</v>
      </c>
      <c r="G184" s="56">
        <v>0</v>
      </c>
      <c r="H184" s="72"/>
      <c r="I184" s="120"/>
      <c r="J184" s="117"/>
      <c r="K184" s="117"/>
      <c r="L184" s="117"/>
      <c r="M184" s="117"/>
      <c r="N184" s="117"/>
      <c r="O184" s="117"/>
    </row>
    <row r="185" spans="1:15" s="54" customFormat="1" x14ac:dyDescent="0.3">
      <c r="A185" s="166"/>
      <c r="B185" s="163"/>
      <c r="C185" s="138"/>
      <c r="D185" s="138"/>
      <c r="E185" s="55" t="s">
        <v>9</v>
      </c>
      <c r="F185" s="52">
        <v>0</v>
      </c>
      <c r="G185" s="73">
        <v>0</v>
      </c>
      <c r="H185" s="72"/>
      <c r="I185" s="120"/>
      <c r="J185" s="117"/>
      <c r="K185" s="117"/>
      <c r="L185" s="117"/>
      <c r="M185" s="117"/>
      <c r="N185" s="117"/>
      <c r="O185" s="117"/>
    </row>
    <row r="186" spans="1:15" s="54" customFormat="1" x14ac:dyDescent="0.3">
      <c r="A186" s="166"/>
      <c r="B186" s="163"/>
      <c r="C186" s="138"/>
      <c r="D186" s="138"/>
      <c r="E186" s="55" t="s">
        <v>10</v>
      </c>
      <c r="F186" s="52">
        <v>0</v>
      </c>
      <c r="G186" s="73">
        <v>0</v>
      </c>
      <c r="H186" s="72"/>
      <c r="I186" s="120"/>
      <c r="J186" s="117"/>
      <c r="K186" s="117"/>
      <c r="L186" s="117"/>
      <c r="M186" s="117"/>
      <c r="N186" s="117"/>
      <c r="O186" s="117"/>
    </row>
    <row r="187" spans="1:15" s="40" customFormat="1" x14ac:dyDescent="0.3">
      <c r="A187" s="166"/>
      <c r="B187" s="163"/>
      <c r="C187" s="138"/>
      <c r="D187" s="138"/>
      <c r="E187" s="39" t="s">
        <v>11</v>
      </c>
      <c r="F187" s="42">
        <v>0</v>
      </c>
      <c r="G187" s="74">
        <v>0</v>
      </c>
      <c r="H187" s="71"/>
      <c r="I187" s="120"/>
      <c r="J187" s="117"/>
      <c r="K187" s="117"/>
      <c r="L187" s="117"/>
      <c r="M187" s="117"/>
      <c r="N187" s="117"/>
      <c r="O187" s="117"/>
    </row>
    <row r="188" spans="1:15" s="40" customFormat="1" ht="19.2" customHeight="1" x14ac:dyDescent="0.3">
      <c r="A188" s="167"/>
      <c r="B188" s="164"/>
      <c r="C188" s="139"/>
      <c r="D188" s="139"/>
      <c r="E188" s="39" t="s">
        <v>37</v>
      </c>
      <c r="F188" s="42">
        <v>0</v>
      </c>
      <c r="G188" s="74">
        <v>0</v>
      </c>
      <c r="H188" s="71"/>
      <c r="I188" s="121"/>
      <c r="J188" s="118"/>
      <c r="K188" s="118"/>
      <c r="L188" s="118"/>
      <c r="M188" s="118"/>
      <c r="N188" s="118"/>
      <c r="O188" s="118"/>
    </row>
    <row r="189" spans="1:15" s="40" customFormat="1" x14ac:dyDescent="0.3">
      <c r="A189" s="43" t="s">
        <v>105</v>
      </c>
      <c r="B189" s="162" t="s">
        <v>216</v>
      </c>
      <c r="C189" s="137" t="s">
        <v>218</v>
      </c>
      <c r="D189" s="137" t="s">
        <v>219</v>
      </c>
      <c r="E189" s="39" t="s">
        <v>3</v>
      </c>
      <c r="F189" s="42">
        <f>F190+F191+F192+F193+F194</f>
        <v>0</v>
      </c>
      <c r="G189" s="50">
        <f>G190+G191+G192+G193+G194</f>
        <v>0</v>
      </c>
      <c r="H189" s="71"/>
      <c r="I189" s="119" t="s">
        <v>233</v>
      </c>
      <c r="J189" s="116"/>
      <c r="K189" s="116"/>
      <c r="L189" s="116"/>
      <c r="M189" s="116"/>
      <c r="N189" s="116"/>
      <c r="O189" s="116"/>
    </row>
    <row r="190" spans="1:15" s="54" customFormat="1" ht="20.399999999999999" customHeight="1" x14ac:dyDescent="0.3">
      <c r="A190" s="159" t="s">
        <v>106</v>
      </c>
      <c r="B190" s="163"/>
      <c r="C190" s="138"/>
      <c r="D190" s="138"/>
      <c r="E190" s="55" t="s">
        <v>8</v>
      </c>
      <c r="F190" s="52">
        <v>0</v>
      </c>
      <c r="G190" s="73">
        <v>0</v>
      </c>
      <c r="H190" s="72"/>
      <c r="I190" s="120"/>
      <c r="J190" s="117"/>
      <c r="K190" s="117"/>
      <c r="L190" s="117"/>
      <c r="M190" s="117"/>
      <c r="N190" s="117"/>
      <c r="O190" s="117"/>
    </row>
    <row r="191" spans="1:15" s="54" customFormat="1" x14ac:dyDescent="0.3">
      <c r="A191" s="160"/>
      <c r="B191" s="163"/>
      <c r="C191" s="138"/>
      <c r="D191" s="138"/>
      <c r="E191" s="55" t="s">
        <v>9</v>
      </c>
      <c r="F191" s="52">
        <v>0</v>
      </c>
      <c r="G191" s="73">
        <v>0</v>
      </c>
      <c r="H191" s="72"/>
      <c r="I191" s="120"/>
      <c r="J191" s="117"/>
      <c r="K191" s="117"/>
      <c r="L191" s="117"/>
      <c r="M191" s="117"/>
      <c r="N191" s="117"/>
      <c r="O191" s="117"/>
    </row>
    <row r="192" spans="1:15" s="54" customFormat="1" x14ac:dyDescent="0.3">
      <c r="A192" s="160"/>
      <c r="B192" s="163"/>
      <c r="C192" s="138"/>
      <c r="D192" s="138"/>
      <c r="E192" s="55" t="s">
        <v>10</v>
      </c>
      <c r="F192" s="52">
        <v>0</v>
      </c>
      <c r="G192" s="73">
        <v>0</v>
      </c>
      <c r="H192" s="72"/>
      <c r="I192" s="120"/>
      <c r="J192" s="117"/>
      <c r="K192" s="117"/>
      <c r="L192" s="117"/>
      <c r="M192" s="117"/>
      <c r="N192" s="117"/>
      <c r="O192" s="117"/>
    </row>
    <row r="193" spans="1:1022" s="54" customFormat="1" x14ac:dyDescent="0.3">
      <c r="A193" s="160"/>
      <c r="B193" s="163"/>
      <c r="C193" s="138"/>
      <c r="D193" s="138"/>
      <c r="E193" s="55" t="s">
        <v>11</v>
      </c>
      <c r="F193" s="52">
        <v>0</v>
      </c>
      <c r="G193" s="73">
        <v>0</v>
      </c>
      <c r="H193" s="72"/>
      <c r="I193" s="120"/>
      <c r="J193" s="117"/>
      <c r="K193" s="117"/>
      <c r="L193" s="117"/>
      <c r="M193" s="117"/>
      <c r="N193" s="117"/>
      <c r="O193" s="117"/>
    </row>
    <row r="194" spans="1:1022" s="54" customFormat="1" ht="20.399999999999999" customHeight="1" x14ac:dyDescent="0.3">
      <c r="A194" s="161"/>
      <c r="B194" s="164"/>
      <c r="C194" s="139"/>
      <c r="D194" s="139"/>
      <c r="E194" s="55" t="s">
        <v>37</v>
      </c>
      <c r="F194" s="52">
        <v>0</v>
      </c>
      <c r="G194" s="73">
        <v>0</v>
      </c>
      <c r="H194" s="72"/>
      <c r="I194" s="121"/>
      <c r="J194" s="118"/>
      <c r="K194" s="118"/>
      <c r="L194" s="118"/>
      <c r="M194" s="118"/>
      <c r="N194" s="118"/>
      <c r="O194" s="118"/>
    </row>
    <row r="195" spans="1:1022" s="68" customFormat="1" x14ac:dyDescent="0.3">
      <c r="A195" s="65"/>
      <c r="B195" s="66"/>
      <c r="C195" s="66"/>
      <c r="D195" s="66"/>
      <c r="E195" s="60"/>
      <c r="F195" s="67"/>
      <c r="G195" s="60"/>
      <c r="H195" s="82"/>
      <c r="I195" s="78"/>
      <c r="J195" s="78"/>
      <c r="K195" s="78"/>
      <c r="L195" s="78"/>
      <c r="M195" s="78"/>
      <c r="N195" s="78"/>
      <c r="O195" s="79"/>
      <c r="P195" s="75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54"/>
      <c r="GV195" s="54"/>
      <c r="GW195" s="54"/>
      <c r="GX195" s="54"/>
      <c r="GY195" s="54"/>
      <c r="GZ195" s="54"/>
      <c r="HA195" s="54"/>
      <c r="HB195" s="54"/>
      <c r="HC195" s="54"/>
      <c r="HD195" s="54"/>
      <c r="HE195" s="54"/>
      <c r="HF195" s="54"/>
      <c r="HG195" s="54"/>
      <c r="HH195" s="54"/>
      <c r="HI195" s="54"/>
      <c r="HJ195" s="54"/>
      <c r="HK195" s="54"/>
      <c r="HL195" s="54"/>
      <c r="HM195" s="54"/>
      <c r="HN195" s="54"/>
      <c r="HO195" s="54"/>
      <c r="HP195" s="54"/>
      <c r="HQ195" s="54"/>
      <c r="HR195" s="54"/>
      <c r="HS195" s="54"/>
      <c r="HT195" s="54"/>
      <c r="HU195" s="54"/>
      <c r="HV195" s="54"/>
      <c r="HW195" s="54"/>
      <c r="HX195" s="54"/>
      <c r="HY195" s="54"/>
      <c r="HZ195" s="54"/>
      <c r="IA195" s="54"/>
      <c r="IB195" s="54"/>
      <c r="IC195" s="54"/>
      <c r="ID195" s="54"/>
      <c r="IE195" s="54"/>
      <c r="IF195" s="54"/>
      <c r="IG195" s="54"/>
      <c r="IH195" s="54"/>
      <c r="II195" s="54"/>
      <c r="IJ195" s="54"/>
      <c r="IK195" s="54"/>
      <c r="IL195" s="54"/>
      <c r="IM195" s="54"/>
      <c r="IN195" s="54"/>
      <c r="IO195" s="54"/>
      <c r="IP195" s="54"/>
      <c r="IQ195" s="54"/>
      <c r="IR195" s="54"/>
      <c r="IS195" s="54"/>
      <c r="IT195" s="54"/>
      <c r="IU195" s="54"/>
      <c r="IV195" s="54"/>
      <c r="IW195" s="54"/>
      <c r="IX195" s="54"/>
      <c r="IY195" s="54"/>
      <c r="IZ195" s="54"/>
      <c r="JA195" s="54"/>
      <c r="JB195" s="54"/>
      <c r="JC195" s="54"/>
      <c r="JD195" s="54"/>
      <c r="JE195" s="54"/>
      <c r="JF195" s="54"/>
      <c r="JG195" s="54"/>
      <c r="JH195" s="54"/>
      <c r="JI195" s="54"/>
      <c r="JJ195" s="54"/>
      <c r="JK195" s="54"/>
      <c r="JL195" s="54"/>
      <c r="JM195" s="54"/>
      <c r="JN195" s="54"/>
      <c r="JO195" s="54"/>
      <c r="JP195" s="54"/>
      <c r="JQ195" s="54"/>
      <c r="JR195" s="54"/>
      <c r="JS195" s="54"/>
      <c r="JT195" s="54"/>
      <c r="JU195" s="54"/>
      <c r="JV195" s="54"/>
      <c r="JW195" s="54"/>
      <c r="JX195" s="54"/>
      <c r="JY195" s="54"/>
      <c r="JZ195" s="54"/>
      <c r="KA195" s="54"/>
      <c r="KB195" s="54"/>
      <c r="KC195" s="54"/>
      <c r="KD195" s="54"/>
      <c r="KE195" s="54"/>
      <c r="KF195" s="54"/>
      <c r="KG195" s="54"/>
      <c r="KH195" s="54"/>
      <c r="KI195" s="54"/>
      <c r="KJ195" s="54"/>
      <c r="KK195" s="54"/>
      <c r="KL195" s="54"/>
      <c r="KM195" s="54"/>
      <c r="KN195" s="54"/>
      <c r="KO195" s="54"/>
      <c r="KP195" s="54"/>
      <c r="KQ195" s="54"/>
      <c r="KR195" s="54"/>
      <c r="KS195" s="54"/>
      <c r="KT195" s="54"/>
      <c r="KU195" s="54"/>
      <c r="KV195" s="54"/>
      <c r="KW195" s="54"/>
      <c r="KX195" s="54"/>
      <c r="KY195" s="54"/>
      <c r="KZ195" s="54"/>
      <c r="LA195" s="54"/>
      <c r="LB195" s="54"/>
      <c r="LC195" s="54"/>
      <c r="LD195" s="54"/>
      <c r="LE195" s="54"/>
      <c r="LF195" s="54"/>
      <c r="LG195" s="54"/>
      <c r="LH195" s="54"/>
      <c r="LI195" s="54"/>
      <c r="LJ195" s="54"/>
      <c r="LK195" s="54"/>
      <c r="LL195" s="54"/>
      <c r="LM195" s="54"/>
      <c r="LN195" s="54"/>
      <c r="LO195" s="54"/>
      <c r="LP195" s="54"/>
      <c r="LQ195" s="54"/>
      <c r="LR195" s="54"/>
      <c r="LS195" s="54"/>
      <c r="LT195" s="54"/>
      <c r="LU195" s="54"/>
      <c r="LV195" s="54"/>
      <c r="LW195" s="54"/>
      <c r="LX195" s="54"/>
      <c r="LY195" s="54"/>
      <c r="LZ195" s="54"/>
      <c r="MA195" s="54"/>
      <c r="MB195" s="54"/>
      <c r="MC195" s="54"/>
      <c r="MD195" s="54"/>
      <c r="ME195" s="54"/>
      <c r="MF195" s="54"/>
      <c r="MG195" s="54"/>
      <c r="MH195" s="54"/>
      <c r="MI195" s="54"/>
      <c r="MJ195" s="54"/>
      <c r="MK195" s="54"/>
      <c r="ML195" s="54"/>
      <c r="MM195" s="54"/>
      <c r="MN195" s="54"/>
      <c r="MO195" s="54"/>
      <c r="MP195" s="54"/>
      <c r="MQ195" s="54"/>
      <c r="MR195" s="54"/>
      <c r="MS195" s="54"/>
      <c r="MT195" s="54"/>
      <c r="MU195" s="54"/>
      <c r="MV195" s="54"/>
      <c r="MW195" s="54"/>
      <c r="MX195" s="54"/>
      <c r="MY195" s="54"/>
      <c r="MZ195" s="54"/>
      <c r="NA195" s="54"/>
      <c r="NB195" s="54"/>
      <c r="NC195" s="54"/>
      <c r="ND195" s="54"/>
      <c r="NE195" s="54"/>
      <c r="NF195" s="54"/>
      <c r="NG195" s="54"/>
      <c r="NH195" s="54"/>
      <c r="NI195" s="54"/>
      <c r="NJ195" s="54"/>
      <c r="NK195" s="54"/>
      <c r="NL195" s="54"/>
      <c r="NM195" s="54"/>
      <c r="NN195" s="54"/>
      <c r="NO195" s="54"/>
      <c r="NP195" s="54"/>
      <c r="NQ195" s="54"/>
      <c r="NR195" s="54"/>
      <c r="NS195" s="54"/>
      <c r="NT195" s="54"/>
      <c r="NU195" s="54"/>
      <c r="NV195" s="54"/>
      <c r="NW195" s="54"/>
      <c r="NX195" s="54"/>
      <c r="NY195" s="54"/>
      <c r="NZ195" s="54"/>
      <c r="OA195" s="54"/>
      <c r="OB195" s="54"/>
      <c r="OC195" s="54"/>
      <c r="OD195" s="54"/>
      <c r="OE195" s="54"/>
      <c r="OF195" s="54"/>
      <c r="OG195" s="54"/>
      <c r="OH195" s="54"/>
      <c r="OI195" s="54"/>
      <c r="OJ195" s="54"/>
      <c r="OK195" s="54"/>
      <c r="OL195" s="54"/>
      <c r="OM195" s="54"/>
      <c r="ON195" s="54"/>
      <c r="OO195" s="54"/>
      <c r="OP195" s="54"/>
      <c r="OQ195" s="54"/>
      <c r="OR195" s="54"/>
      <c r="OS195" s="54"/>
      <c r="OT195" s="54"/>
      <c r="OU195" s="54"/>
      <c r="OV195" s="54"/>
      <c r="OW195" s="54"/>
      <c r="OX195" s="54"/>
      <c r="OY195" s="54"/>
      <c r="OZ195" s="54"/>
      <c r="PA195" s="54"/>
      <c r="PB195" s="54"/>
      <c r="PC195" s="54"/>
      <c r="PD195" s="54"/>
      <c r="PE195" s="54"/>
      <c r="PF195" s="54"/>
      <c r="PG195" s="54"/>
      <c r="PH195" s="54"/>
      <c r="PI195" s="54"/>
      <c r="PJ195" s="54"/>
      <c r="PK195" s="54"/>
      <c r="PL195" s="54"/>
      <c r="PM195" s="54"/>
      <c r="PN195" s="54"/>
      <c r="PO195" s="54"/>
      <c r="PP195" s="54"/>
      <c r="PQ195" s="54"/>
      <c r="PR195" s="54"/>
      <c r="PS195" s="54"/>
      <c r="PT195" s="54"/>
      <c r="PU195" s="54"/>
      <c r="PV195" s="54"/>
      <c r="PW195" s="54"/>
      <c r="PX195" s="54"/>
      <c r="PY195" s="54"/>
      <c r="PZ195" s="54"/>
      <c r="QA195" s="54"/>
      <c r="QB195" s="54"/>
      <c r="QC195" s="54"/>
      <c r="QD195" s="54"/>
      <c r="QE195" s="54"/>
      <c r="QF195" s="54"/>
      <c r="QG195" s="54"/>
      <c r="QH195" s="54"/>
      <c r="QI195" s="54"/>
      <c r="QJ195" s="54"/>
      <c r="QK195" s="54"/>
      <c r="QL195" s="54"/>
      <c r="QM195" s="54"/>
      <c r="QN195" s="54"/>
      <c r="QO195" s="54"/>
      <c r="QP195" s="54"/>
      <c r="QQ195" s="54"/>
      <c r="QR195" s="54"/>
      <c r="QS195" s="54"/>
      <c r="QT195" s="54"/>
      <c r="QU195" s="54"/>
      <c r="QV195" s="54"/>
      <c r="QW195" s="54"/>
      <c r="QX195" s="54"/>
      <c r="QY195" s="54"/>
      <c r="QZ195" s="54"/>
      <c r="RA195" s="54"/>
      <c r="RB195" s="54"/>
      <c r="RC195" s="54"/>
      <c r="RD195" s="54"/>
      <c r="RE195" s="54"/>
      <c r="RF195" s="54"/>
      <c r="RG195" s="54"/>
      <c r="RH195" s="54"/>
      <c r="RI195" s="54"/>
      <c r="RJ195" s="54"/>
      <c r="RK195" s="54"/>
      <c r="RL195" s="54"/>
      <c r="RM195" s="54"/>
      <c r="RN195" s="54"/>
      <c r="RO195" s="54"/>
      <c r="RP195" s="54"/>
      <c r="RQ195" s="54"/>
      <c r="RR195" s="54"/>
      <c r="RS195" s="54"/>
      <c r="RT195" s="54"/>
      <c r="RU195" s="54"/>
      <c r="RV195" s="54"/>
      <c r="RW195" s="54"/>
      <c r="RX195" s="54"/>
      <c r="RY195" s="54"/>
      <c r="RZ195" s="54"/>
      <c r="SA195" s="54"/>
      <c r="SB195" s="54"/>
      <c r="SC195" s="54"/>
      <c r="SD195" s="54"/>
      <c r="SE195" s="54"/>
      <c r="SF195" s="54"/>
      <c r="SG195" s="54"/>
      <c r="SH195" s="54"/>
      <c r="SI195" s="54"/>
      <c r="SJ195" s="54"/>
      <c r="SK195" s="54"/>
      <c r="SL195" s="54"/>
      <c r="SM195" s="54"/>
      <c r="SN195" s="54"/>
      <c r="SO195" s="54"/>
      <c r="SP195" s="54"/>
      <c r="SQ195" s="54"/>
      <c r="SR195" s="54"/>
      <c r="SS195" s="54"/>
      <c r="ST195" s="54"/>
      <c r="SU195" s="54"/>
      <c r="SV195" s="54"/>
      <c r="SW195" s="54"/>
      <c r="SX195" s="54"/>
      <c r="SY195" s="54"/>
      <c r="SZ195" s="54"/>
      <c r="TA195" s="54"/>
      <c r="TB195" s="54"/>
      <c r="TC195" s="54"/>
      <c r="TD195" s="54"/>
      <c r="TE195" s="54"/>
      <c r="TF195" s="54"/>
      <c r="TG195" s="54"/>
      <c r="TH195" s="54"/>
      <c r="TI195" s="54"/>
      <c r="TJ195" s="54"/>
      <c r="TK195" s="54"/>
      <c r="TL195" s="54"/>
      <c r="TM195" s="54"/>
      <c r="TN195" s="54"/>
      <c r="TO195" s="54"/>
      <c r="TP195" s="54"/>
      <c r="TQ195" s="54"/>
      <c r="TR195" s="54"/>
      <c r="TS195" s="54"/>
      <c r="TT195" s="54"/>
      <c r="TU195" s="54"/>
      <c r="TV195" s="54"/>
      <c r="TW195" s="54"/>
      <c r="TX195" s="54"/>
      <c r="TY195" s="54"/>
      <c r="TZ195" s="54"/>
      <c r="UA195" s="54"/>
      <c r="UB195" s="54"/>
      <c r="UC195" s="54"/>
      <c r="UD195" s="54"/>
      <c r="UE195" s="54"/>
      <c r="UF195" s="54"/>
      <c r="UG195" s="54"/>
      <c r="UH195" s="54"/>
      <c r="UI195" s="54"/>
      <c r="UJ195" s="54"/>
      <c r="UK195" s="54"/>
      <c r="UL195" s="54"/>
      <c r="UM195" s="54"/>
      <c r="UN195" s="54"/>
      <c r="UO195" s="54"/>
      <c r="UP195" s="54"/>
      <c r="UQ195" s="54"/>
      <c r="UR195" s="54"/>
      <c r="US195" s="54"/>
      <c r="UT195" s="54"/>
      <c r="UU195" s="54"/>
      <c r="UV195" s="54"/>
      <c r="UW195" s="54"/>
      <c r="UX195" s="54"/>
      <c r="UY195" s="54"/>
      <c r="UZ195" s="54"/>
      <c r="VA195" s="54"/>
      <c r="VB195" s="54"/>
      <c r="VC195" s="54"/>
      <c r="VD195" s="54"/>
      <c r="VE195" s="54"/>
      <c r="VF195" s="54"/>
      <c r="VG195" s="54"/>
      <c r="VH195" s="54"/>
      <c r="VI195" s="54"/>
      <c r="VJ195" s="54"/>
      <c r="VK195" s="54"/>
      <c r="VL195" s="54"/>
      <c r="VM195" s="54"/>
      <c r="VN195" s="54"/>
      <c r="VO195" s="54"/>
      <c r="VP195" s="54"/>
      <c r="VQ195" s="54"/>
      <c r="VR195" s="54"/>
      <c r="VS195" s="54"/>
      <c r="VT195" s="54"/>
      <c r="VU195" s="54"/>
      <c r="VV195" s="54"/>
      <c r="VW195" s="54"/>
      <c r="VX195" s="54"/>
      <c r="VY195" s="54"/>
      <c r="VZ195" s="54"/>
      <c r="WA195" s="54"/>
      <c r="WB195" s="54"/>
      <c r="WC195" s="54"/>
      <c r="WD195" s="54"/>
      <c r="WE195" s="54"/>
      <c r="WF195" s="54"/>
      <c r="WG195" s="54"/>
      <c r="WH195" s="54"/>
      <c r="WI195" s="54"/>
      <c r="WJ195" s="54"/>
      <c r="WK195" s="54"/>
      <c r="WL195" s="54"/>
      <c r="WM195" s="54"/>
      <c r="WN195" s="54"/>
      <c r="WO195" s="54"/>
      <c r="WP195" s="54"/>
      <c r="WQ195" s="54"/>
      <c r="WR195" s="54"/>
      <c r="WS195" s="54"/>
      <c r="WT195" s="54"/>
      <c r="WU195" s="54"/>
      <c r="WV195" s="54"/>
      <c r="WW195" s="54"/>
      <c r="WX195" s="54"/>
      <c r="WY195" s="54"/>
      <c r="WZ195" s="54"/>
      <c r="XA195" s="54"/>
      <c r="XB195" s="54"/>
      <c r="XC195" s="54"/>
      <c r="XD195" s="54"/>
      <c r="XE195" s="54"/>
      <c r="XF195" s="54"/>
      <c r="XG195" s="54"/>
      <c r="XH195" s="54"/>
      <c r="XI195" s="54"/>
      <c r="XJ195" s="54"/>
      <c r="XK195" s="54"/>
      <c r="XL195" s="54"/>
      <c r="XM195" s="54"/>
      <c r="XN195" s="54"/>
      <c r="XO195" s="54"/>
      <c r="XP195" s="54"/>
      <c r="XQ195" s="54"/>
      <c r="XR195" s="54"/>
      <c r="XS195" s="54"/>
      <c r="XT195" s="54"/>
      <c r="XU195" s="54"/>
      <c r="XV195" s="54"/>
      <c r="XW195" s="54"/>
      <c r="XX195" s="54"/>
      <c r="XY195" s="54"/>
      <c r="XZ195" s="54"/>
      <c r="YA195" s="54"/>
      <c r="YB195" s="54"/>
      <c r="YC195" s="54"/>
      <c r="YD195" s="54"/>
      <c r="YE195" s="54"/>
      <c r="YF195" s="54"/>
      <c r="YG195" s="54"/>
      <c r="YH195" s="54"/>
      <c r="YI195" s="54"/>
      <c r="YJ195" s="54"/>
      <c r="YK195" s="54"/>
      <c r="YL195" s="54"/>
      <c r="YM195" s="54"/>
      <c r="YN195" s="54"/>
      <c r="YO195" s="54"/>
      <c r="YP195" s="54"/>
      <c r="YQ195" s="54"/>
      <c r="YR195" s="54"/>
      <c r="YS195" s="54"/>
      <c r="YT195" s="54"/>
      <c r="YU195" s="54"/>
      <c r="YV195" s="54"/>
      <c r="YW195" s="54"/>
      <c r="YX195" s="54"/>
      <c r="YY195" s="54"/>
      <c r="YZ195" s="54"/>
      <c r="ZA195" s="54"/>
      <c r="ZB195" s="54"/>
      <c r="ZC195" s="54"/>
      <c r="ZD195" s="54"/>
      <c r="ZE195" s="54"/>
      <c r="ZF195" s="54"/>
      <c r="ZG195" s="54"/>
      <c r="ZH195" s="54"/>
      <c r="ZI195" s="54"/>
      <c r="ZJ195" s="54"/>
      <c r="ZK195" s="54"/>
      <c r="ZL195" s="54"/>
      <c r="ZM195" s="54"/>
      <c r="ZN195" s="54"/>
      <c r="ZO195" s="54"/>
      <c r="ZP195" s="54"/>
      <c r="ZQ195" s="54"/>
      <c r="ZR195" s="54"/>
      <c r="ZS195" s="54"/>
      <c r="ZT195" s="54"/>
      <c r="ZU195" s="54"/>
      <c r="ZV195" s="54"/>
      <c r="ZW195" s="54"/>
      <c r="ZX195" s="54"/>
      <c r="ZY195" s="54"/>
      <c r="ZZ195" s="54"/>
      <c r="AAA195" s="54"/>
      <c r="AAB195" s="54"/>
      <c r="AAC195" s="54"/>
      <c r="AAD195" s="54"/>
      <c r="AAE195" s="54"/>
      <c r="AAF195" s="54"/>
      <c r="AAG195" s="54"/>
      <c r="AAH195" s="54"/>
      <c r="AAI195" s="54"/>
      <c r="AAJ195" s="54"/>
      <c r="AAK195" s="54"/>
      <c r="AAL195" s="54"/>
      <c r="AAM195" s="54"/>
      <c r="AAN195" s="54"/>
      <c r="AAO195" s="54"/>
      <c r="AAP195" s="54"/>
      <c r="AAQ195" s="54"/>
      <c r="AAR195" s="54"/>
      <c r="AAS195" s="54"/>
      <c r="AAT195" s="54"/>
      <c r="AAU195" s="54"/>
      <c r="AAV195" s="54"/>
      <c r="AAW195" s="54"/>
      <c r="AAX195" s="54"/>
      <c r="AAY195" s="54"/>
      <c r="AAZ195" s="54"/>
      <c r="ABA195" s="54"/>
      <c r="ABB195" s="54"/>
      <c r="ABC195" s="54"/>
      <c r="ABD195" s="54"/>
      <c r="ABE195" s="54"/>
      <c r="ABF195" s="54"/>
      <c r="ABG195" s="54"/>
      <c r="ABH195" s="54"/>
      <c r="ABI195" s="54"/>
      <c r="ABJ195" s="54"/>
      <c r="ABK195" s="54"/>
      <c r="ABL195" s="54"/>
      <c r="ABM195" s="54"/>
      <c r="ABN195" s="54"/>
      <c r="ABO195" s="54"/>
      <c r="ABP195" s="54"/>
      <c r="ABQ195" s="54"/>
      <c r="ABR195" s="54"/>
      <c r="ABS195" s="54"/>
      <c r="ABT195" s="54"/>
      <c r="ABU195" s="54"/>
      <c r="ABV195" s="54"/>
      <c r="ABW195" s="54"/>
      <c r="ABX195" s="54"/>
      <c r="ABY195" s="54"/>
      <c r="ABZ195" s="54"/>
      <c r="ACA195" s="54"/>
      <c r="ACB195" s="54"/>
      <c r="ACC195" s="54"/>
      <c r="ACD195" s="54"/>
      <c r="ACE195" s="54"/>
      <c r="ACF195" s="54"/>
      <c r="ACG195" s="54"/>
      <c r="ACH195" s="54"/>
      <c r="ACI195" s="54"/>
      <c r="ACJ195" s="54"/>
      <c r="ACK195" s="54"/>
      <c r="ACL195" s="54"/>
      <c r="ACM195" s="54"/>
      <c r="ACN195" s="54"/>
      <c r="ACO195" s="54"/>
      <c r="ACP195" s="54"/>
      <c r="ACQ195" s="54"/>
      <c r="ACR195" s="54"/>
      <c r="ACS195" s="54"/>
      <c r="ACT195" s="54"/>
      <c r="ACU195" s="54"/>
      <c r="ACV195" s="54"/>
      <c r="ACW195" s="54"/>
      <c r="ACX195" s="54"/>
      <c r="ACY195" s="54"/>
      <c r="ACZ195" s="54"/>
      <c r="ADA195" s="54"/>
      <c r="ADB195" s="54"/>
      <c r="ADC195" s="54"/>
      <c r="ADD195" s="54"/>
      <c r="ADE195" s="54"/>
      <c r="ADF195" s="54"/>
      <c r="ADG195" s="54"/>
      <c r="ADH195" s="54"/>
      <c r="ADI195" s="54"/>
      <c r="ADJ195" s="54"/>
      <c r="ADK195" s="54"/>
      <c r="ADL195" s="54"/>
      <c r="ADM195" s="54"/>
      <c r="ADN195" s="54"/>
      <c r="ADO195" s="54"/>
      <c r="ADP195" s="54"/>
      <c r="ADQ195" s="54"/>
      <c r="ADR195" s="54"/>
      <c r="ADS195" s="54"/>
      <c r="ADT195" s="54"/>
      <c r="ADU195" s="54"/>
      <c r="ADV195" s="54"/>
      <c r="ADW195" s="54"/>
      <c r="ADX195" s="54"/>
      <c r="ADY195" s="54"/>
      <c r="ADZ195" s="54"/>
      <c r="AEA195" s="54"/>
      <c r="AEB195" s="54"/>
      <c r="AEC195" s="54"/>
      <c r="AED195" s="54"/>
      <c r="AEE195" s="54"/>
      <c r="AEF195" s="54"/>
      <c r="AEG195" s="54"/>
      <c r="AEH195" s="54"/>
      <c r="AEI195" s="54"/>
      <c r="AEJ195" s="54"/>
      <c r="AEK195" s="54"/>
      <c r="AEL195" s="54"/>
      <c r="AEM195" s="54"/>
      <c r="AEN195" s="54"/>
      <c r="AEO195" s="54"/>
      <c r="AEP195" s="54"/>
      <c r="AEQ195" s="54"/>
      <c r="AER195" s="54"/>
      <c r="AES195" s="54"/>
      <c r="AET195" s="54"/>
      <c r="AEU195" s="54"/>
      <c r="AEV195" s="54"/>
      <c r="AEW195" s="54"/>
      <c r="AEX195" s="54"/>
      <c r="AEY195" s="54"/>
      <c r="AEZ195" s="54"/>
      <c r="AFA195" s="54"/>
      <c r="AFB195" s="54"/>
      <c r="AFC195" s="54"/>
      <c r="AFD195" s="54"/>
      <c r="AFE195" s="54"/>
      <c r="AFF195" s="54"/>
      <c r="AFG195" s="54"/>
      <c r="AFH195" s="54"/>
      <c r="AFI195" s="54"/>
      <c r="AFJ195" s="54"/>
      <c r="AFK195" s="54"/>
      <c r="AFL195" s="54"/>
      <c r="AFM195" s="54"/>
      <c r="AFN195" s="54"/>
      <c r="AFO195" s="54"/>
      <c r="AFP195" s="54"/>
      <c r="AFQ195" s="54"/>
      <c r="AFR195" s="54"/>
      <c r="AFS195" s="54"/>
      <c r="AFT195" s="54"/>
      <c r="AFU195" s="54"/>
      <c r="AFV195" s="54"/>
      <c r="AFW195" s="54"/>
      <c r="AFX195" s="54"/>
      <c r="AFY195" s="54"/>
      <c r="AFZ195" s="54"/>
      <c r="AGA195" s="54"/>
      <c r="AGB195" s="54"/>
      <c r="AGC195" s="54"/>
      <c r="AGD195" s="54"/>
      <c r="AGE195" s="54"/>
      <c r="AGF195" s="54"/>
      <c r="AGG195" s="54"/>
      <c r="AGH195" s="54"/>
      <c r="AGI195" s="54"/>
      <c r="AGJ195" s="54"/>
      <c r="AGK195" s="54"/>
      <c r="AGL195" s="54"/>
      <c r="AGM195" s="54"/>
      <c r="AGN195" s="54"/>
      <c r="AGO195" s="54"/>
      <c r="AGP195" s="54"/>
      <c r="AGQ195" s="54"/>
      <c r="AGR195" s="54"/>
      <c r="AGS195" s="54"/>
      <c r="AGT195" s="54"/>
      <c r="AGU195" s="54"/>
      <c r="AGV195" s="54"/>
      <c r="AGW195" s="54"/>
      <c r="AGX195" s="54"/>
      <c r="AGY195" s="54"/>
      <c r="AGZ195" s="54"/>
      <c r="AHA195" s="54"/>
      <c r="AHB195" s="54"/>
      <c r="AHC195" s="54"/>
      <c r="AHD195" s="54"/>
      <c r="AHE195" s="54"/>
      <c r="AHF195" s="54"/>
      <c r="AHG195" s="54"/>
      <c r="AHH195" s="54"/>
      <c r="AHI195" s="54"/>
      <c r="AHJ195" s="54"/>
      <c r="AHK195" s="54"/>
      <c r="AHL195" s="54"/>
      <c r="AHM195" s="54"/>
      <c r="AHN195" s="54"/>
      <c r="AHO195" s="54"/>
      <c r="AHP195" s="54"/>
      <c r="AHQ195" s="54"/>
      <c r="AHR195" s="54"/>
      <c r="AHS195" s="54"/>
      <c r="AHT195" s="54"/>
      <c r="AHU195" s="54"/>
      <c r="AHV195" s="54"/>
      <c r="AHW195" s="54"/>
      <c r="AHX195" s="54"/>
      <c r="AHY195" s="54"/>
      <c r="AHZ195" s="54"/>
      <c r="AIA195" s="54"/>
      <c r="AIB195" s="54"/>
      <c r="AIC195" s="54"/>
      <c r="AID195" s="54"/>
      <c r="AIE195" s="54"/>
      <c r="AIF195" s="54"/>
      <c r="AIG195" s="54"/>
      <c r="AIH195" s="54"/>
      <c r="AII195" s="54"/>
      <c r="AIJ195" s="54"/>
      <c r="AIK195" s="54"/>
      <c r="AIL195" s="54"/>
      <c r="AIM195" s="54"/>
      <c r="AIN195" s="54"/>
      <c r="AIO195" s="54"/>
      <c r="AIP195" s="54"/>
      <c r="AIQ195" s="54"/>
      <c r="AIR195" s="54"/>
      <c r="AIS195" s="54"/>
      <c r="AIT195" s="54"/>
      <c r="AIU195" s="54"/>
      <c r="AIV195" s="54"/>
      <c r="AIW195" s="54"/>
      <c r="AIX195" s="54"/>
      <c r="AIY195" s="54"/>
      <c r="AIZ195" s="54"/>
      <c r="AJA195" s="54"/>
      <c r="AJB195" s="54"/>
      <c r="AJC195" s="54"/>
      <c r="AJD195" s="54"/>
      <c r="AJE195" s="54"/>
      <c r="AJF195" s="54"/>
      <c r="AJG195" s="54"/>
      <c r="AJH195" s="54"/>
      <c r="AJI195" s="54"/>
      <c r="AJJ195" s="54"/>
      <c r="AJK195" s="54"/>
      <c r="AJL195" s="54"/>
      <c r="AJM195" s="54"/>
      <c r="AJN195" s="54"/>
      <c r="AJO195" s="54"/>
      <c r="AJP195" s="54"/>
      <c r="AJQ195" s="54"/>
      <c r="AJR195" s="54"/>
      <c r="AJS195" s="54"/>
      <c r="AJT195" s="54"/>
      <c r="AJU195" s="54"/>
      <c r="AJV195" s="54"/>
      <c r="AJW195" s="54"/>
      <c r="AJX195" s="54"/>
      <c r="AJY195" s="54"/>
      <c r="AJZ195" s="54"/>
      <c r="AKA195" s="54"/>
      <c r="AKB195" s="54"/>
      <c r="AKC195" s="54"/>
      <c r="AKD195" s="54"/>
      <c r="AKE195" s="54"/>
      <c r="AKF195" s="54"/>
      <c r="AKG195" s="54"/>
      <c r="AKH195" s="54"/>
      <c r="AKI195" s="54"/>
      <c r="AKJ195" s="54"/>
      <c r="AKK195" s="54"/>
      <c r="AKL195" s="54"/>
      <c r="AKM195" s="54"/>
      <c r="AKN195" s="54"/>
      <c r="AKO195" s="54"/>
      <c r="AKP195" s="54"/>
      <c r="AKQ195" s="54"/>
      <c r="AKR195" s="54"/>
      <c r="AKS195" s="54"/>
      <c r="AKT195" s="54"/>
      <c r="AKU195" s="54"/>
      <c r="AKV195" s="54"/>
      <c r="AKW195" s="54"/>
      <c r="AKX195" s="54"/>
      <c r="AKY195" s="54"/>
      <c r="AKZ195" s="54"/>
      <c r="ALA195" s="54"/>
      <c r="ALB195" s="54"/>
      <c r="ALC195" s="54"/>
      <c r="ALD195" s="54"/>
      <c r="ALE195" s="54"/>
      <c r="ALF195" s="54"/>
      <c r="ALG195" s="54"/>
      <c r="ALH195" s="54"/>
      <c r="ALI195" s="54"/>
      <c r="ALJ195" s="54"/>
      <c r="ALK195" s="54"/>
      <c r="ALL195" s="54"/>
      <c r="ALM195" s="54"/>
      <c r="ALN195" s="54"/>
      <c r="ALO195" s="54"/>
      <c r="ALP195" s="54"/>
      <c r="ALQ195" s="54"/>
      <c r="ALR195" s="54"/>
      <c r="ALS195" s="54"/>
      <c r="ALT195" s="54"/>
      <c r="ALU195" s="54"/>
      <c r="ALV195" s="54"/>
      <c r="ALW195" s="54"/>
      <c r="ALX195" s="54"/>
      <c r="ALY195" s="54"/>
      <c r="ALZ195" s="54"/>
      <c r="AMA195" s="54"/>
      <c r="AMB195" s="54"/>
      <c r="AMC195" s="54"/>
      <c r="AMD195" s="54"/>
      <c r="AME195" s="54"/>
      <c r="AMF195" s="54"/>
      <c r="AMG195" s="54"/>
      <c r="AMH195" s="54"/>
    </row>
    <row r="196" spans="1:1022" s="68" customFormat="1" x14ac:dyDescent="0.3">
      <c r="A196" s="65"/>
      <c r="B196" s="66"/>
      <c r="C196" s="66"/>
      <c r="D196" s="66"/>
      <c r="E196" s="60"/>
      <c r="F196" s="67"/>
      <c r="G196" s="60"/>
      <c r="H196" s="83"/>
      <c r="I196" s="80"/>
      <c r="J196" s="80"/>
      <c r="K196" s="80"/>
      <c r="L196" s="80"/>
      <c r="M196" s="80"/>
      <c r="N196" s="80"/>
      <c r="O196" s="81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54"/>
      <c r="GV196" s="54"/>
      <c r="GW196" s="54"/>
      <c r="GX196" s="54"/>
      <c r="GY196" s="54"/>
      <c r="GZ196" s="54"/>
      <c r="HA196" s="54"/>
      <c r="HB196" s="54"/>
      <c r="HC196" s="54"/>
      <c r="HD196" s="54"/>
      <c r="HE196" s="54"/>
      <c r="HF196" s="54"/>
      <c r="HG196" s="54"/>
      <c r="HH196" s="54"/>
      <c r="HI196" s="54"/>
      <c r="HJ196" s="54"/>
      <c r="HK196" s="54"/>
      <c r="HL196" s="54"/>
      <c r="HM196" s="54"/>
      <c r="HN196" s="54"/>
      <c r="HO196" s="54"/>
      <c r="HP196" s="54"/>
      <c r="HQ196" s="54"/>
      <c r="HR196" s="54"/>
      <c r="HS196" s="54"/>
      <c r="HT196" s="54"/>
      <c r="HU196" s="54"/>
      <c r="HV196" s="54"/>
      <c r="HW196" s="54"/>
      <c r="HX196" s="54"/>
      <c r="HY196" s="54"/>
      <c r="HZ196" s="54"/>
      <c r="IA196" s="54"/>
      <c r="IB196" s="54"/>
      <c r="IC196" s="54"/>
      <c r="ID196" s="54"/>
      <c r="IE196" s="54"/>
      <c r="IF196" s="54"/>
      <c r="IG196" s="54"/>
      <c r="IH196" s="54"/>
      <c r="II196" s="54"/>
      <c r="IJ196" s="54"/>
      <c r="IK196" s="54"/>
      <c r="IL196" s="54"/>
      <c r="IM196" s="54"/>
      <c r="IN196" s="54"/>
      <c r="IO196" s="54"/>
      <c r="IP196" s="54"/>
      <c r="IQ196" s="54"/>
      <c r="IR196" s="54"/>
      <c r="IS196" s="54"/>
      <c r="IT196" s="54"/>
      <c r="IU196" s="54"/>
      <c r="IV196" s="54"/>
      <c r="IW196" s="54"/>
      <c r="IX196" s="54"/>
      <c r="IY196" s="54"/>
      <c r="IZ196" s="54"/>
      <c r="JA196" s="54"/>
      <c r="JB196" s="54"/>
      <c r="JC196" s="54"/>
      <c r="JD196" s="54"/>
      <c r="JE196" s="54"/>
      <c r="JF196" s="54"/>
      <c r="JG196" s="54"/>
      <c r="JH196" s="54"/>
      <c r="JI196" s="54"/>
      <c r="JJ196" s="54"/>
      <c r="JK196" s="54"/>
      <c r="JL196" s="54"/>
      <c r="JM196" s="54"/>
      <c r="JN196" s="54"/>
      <c r="JO196" s="54"/>
      <c r="JP196" s="54"/>
      <c r="JQ196" s="54"/>
      <c r="JR196" s="54"/>
      <c r="JS196" s="54"/>
      <c r="JT196" s="54"/>
      <c r="JU196" s="54"/>
      <c r="JV196" s="54"/>
      <c r="JW196" s="54"/>
      <c r="JX196" s="54"/>
      <c r="JY196" s="54"/>
      <c r="JZ196" s="54"/>
      <c r="KA196" s="54"/>
      <c r="KB196" s="54"/>
      <c r="KC196" s="54"/>
      <c r="KD196" s="54"/>
      <c r="KE196" s="54"/>
      <c r="KF196" s="54"/>
      <c r="KG196" s="54"/>
      <c r="KH196" s="54"/>
      <c r="KI196" s="54"/>
      <c r="KJ196" s="54"/>
      <c r="KK196" s="54"/>
      <c r="KL196" s="54"/>
      <c r="KM196" s="54"/>
      <c r="KN196" s="54"/>
      <c r="KO196" s="54"/>
      <c r="KP196" s="54"/>
      <c r="KQ196" s="54"/>
      <c r="KR196" s="54"/>
      <c r="KS196" s="54"/>
      <c r="KT196" s="54"/>
      <c r="KU196" s="54"/>
      <c r="KV196" s="54"/>
      <c r="KW196" s="54"/>
      <c r="KX196" s="54"/>
      <c r="KY196" s="54"/>
      <c r="KZ196" s="54"/>
      <c r="LA196" s="54"/>
      <c r="LB196" s="54"/>
      <c r="LC196" s="54"/>
      <c r="LD196" s="54"/>
      <c r="LE196" s="54"/>
      <c r="LF196" s="54"/>
      <c r="LG196" s="54"/>
      <c r="LH196" s="54"/>
      <c r="LI196" s="54"/>
      <c r="LJ196" s="54"/>
      <c r="LK196" s="54"/>
      <c r="LL196" s="54"/>
      <c r="LM196" s="54"/>
      <c r="LN196" s="54"/>
      <c r="LO196" s="54"/>
      <c r="LP196" s="54"/>
      <c r="LQ196" s="54"/>
      <c r="LR196" s="54"/>
      <c r="LS196" s="54"/>
      <c r="LT196" s="54"/>
      <c r="LU196" s="54"/>
      <c r="LV196" s="54"/>
      <c r="LW196" s="54"/>
      <c r="LX196" s="54"/>
      <c r="LY196" s="54"/>
      <c r="LZ196" s="54"/>
      <c r="MA196" s="54"/>
      <c r="MB196" s="54"/>
      <c r="MC196" s="54"/>
      <c r="MD196" s="54"/>
      <c r="ME196" s="54"/>
      <c r="MF196" s="54"/>
      <c r="MG196" s="54"/>
      <c r="MH196" s="54"/>
      <c r="MI196" s="54"/>
      <c r="MJ196" s="54"/>
      <c r="MK196" s="54"/>
      <c r="ML196" s="54"/>
      <c r="MM196" s="54"/>
      <c r="MN196" s="54"/>
      <c r="MO196" s="54"/>
      <c r="MP196" s="54"/>
      <c r="MQ196" s="54"/>
      <c r="MR196" s="54"/>
      <c r="MS196" s="54"/>
      <c r="MT196" s="54"/>
      <c r="MU196" s="54"/>
      <c r="MV196" s="54"/>
      <c r="MW196" s="54"/>
      <c r="MX196" s="54"/>
      <c r="MY196" s="54"/>
      <c r="MZ196" s="54"/>
      <c r="NA196" s="54"/>
      <c r="NB196" s="54"/>
      <c r="NC196" s="54"/>
      <c r="ND196" s="54"/>
      <c r="NE196" s="54"/>
      <c r="NF196" s="54"/>
      <c r="NG196" s="54"/>
      <c r="NH196" s="54"/>
      <c r="NI196" s="54"/>
      <c r="NJ196" s="54"/>
      <c r="NK196" s="54"/>
      <c r="NL196" s="54"/>
      <c r="NM196" s="54"/>
      <c r="NN196" s="54"/>
      <c r="NO196" s="54"/>
      <c r="NP196" s="54"/>
      <c r="NQ196" s="54"/>
      <c r="NR196" s="54"/>
      <c r="NS196" s="54"/>
      <c r="NT196" s="54"/>
      <c r="NU196" s="54"/>
      <c r="NV196" s="54"/>
      <c r="NW196" s="54"/>
      <c r="NX196" s="54"/>
      <c r="NY196" s="54"/>
      <c r="NZ196" s="54"/>
      <c r="OA196" s="54"/>
      <c r="OB196" s="54"/>
      <c r="OC196" s="54"/>
      <c r="OD196" s="54"/>
      <c r="OE196" s="54"/>
      <c r="OF196" s="54"/>
      <c r="OG196" s="54"/>
      <c r="OH196" s="54"/>
      <c r="OI196" s="54"/>
      <c r="OJ196" s="54"/>
      <c r="OK196" s="54"/>
      <c r="OL196" s="54"/>
      <c r="OM196" s="54"/>
      <c r="ON196" s="54"/>
      <c r="OO196" s="54"/>
      <c r="OP196" s="54"/>
      <c r="OQ196" s="54"/>
      <c r="OR196" s="54"/>
      <c r="OS196" s="54"/>
      <c r="OT196" s="54"/>
      <c r="OU196" s="54"/>
      <c r="OV196" s="54"/>
      <c r="OW196" s="54"/>
      <c r="OX196" s="54"/>
      <c r="OY196" s="54"/>
      <c r="OZ196" s="54"/>
      <c r="PA196" s="54"/>
      <c r="PB196" s="54"/>
      <c r="PC196" s="54"/>
      <c r="PD196" s="54"/>
      <c r="PE196" s="54"/>
      <c r="PF196" s="54"/>
      <c r="PG196" s="54"/>
      <c r="PH196" s="54"/>
      <c r="PI196" s="54"/>
      <c r="PJ196" s="54"/>
      <c r="PK196" s="54"/>
      <c r="PL196" s="54"/>
      <c r="PM196" s="54"/>
      <c r="PN196" s="54"/>
      <c r="PO196" s="54"/>
      <c r="PP196" s="54"/>
      <c r="PQ196" s="54"/>
      <c r="PR196" s="54"/>
      <c r="PS196" s="54"/>
      <c r="PT196" s="54"/>
      <c r="PU196" s="54"/>
      <c r="PV196" s="54"/>
      <c r="PW196" s="54"/>
      <c r="PX196" s="54"/>
      <c r="PY196" s="54"/>
      <c r="PZ196" s="54"/>
      <c r="QA196" s="54"/>
      <c r="QB196" s="54"/>
      <c r="QC196" s="54"/>
      <c r="QD196" s="54"/>
      <c r="QE196" s="54"/>
      <c r="QF196" s="54"/>
      <c r="QG196" s="54"/>
      <c r="QH196" s="54"/>
      <c r="QI196" s="54"/>
      <c r="QJ196" s="54"/>
      <c r="QK196" s="54"/>
      <c r="QL196" s="54"/>
      <c r="QM196" s="54"/>
      <c r="QN196" s="54"/>
      <c r="QO196" s="54"/>
      <c r="QP196" s="54"/>
      <c r="QQ196" s="54"/>
      <c r="QR196" s="54"/>
      <c r="QS196" s="54"/>
      <c r="QT196" s="54"/>
      <c r="QU196" s="54"/>
      <c r="QV196" s="54"/>
      <c r="QW196" s="54"/>
      <c r="QX196" s="54"/>
      <c r="QY196" s="54"/>
      <c r="QZ196" s="54"/>
      <c r="RA196" s="54"/>
      <c r="RB196" s="54"/>
      <c r="RC196" s="54"/>
      <c r="RD196" s="54"/>
      <c r="RE196" s="54"/>
      <c r="RF196" s="54"/>
      <c r="RG196" s="54"/>
      <c r="RH196" s="54"/>
      <c r="RI196" s="54"/>
      <c r="RJ196" s="54"/>
      <c r="RK196" s="54"/>
      <c r="RL196" s="54"/>
      <c r="RM196" s="54"/>
      <c r="RN196" s="54"/>
      <c r="RO196" s="54"/>
      <c r="RP196" s="54"/>
      <c r="RQ196" s="54"/>
      <c r="RR196" s="54"/>
      <c r="RS196" s="54"/>
      <c r="RT196" s="54"/>
      <c r="RU196" s="54"/>
      <c r="RV196" s="54"/>
      <c r="RW196" s="54"/>
      <c r="RX196" s="54"/>
      <c r="RY196" s="54"/>
      <c r="RZ196" s="54"/>
      <c r="SA196" s="54"/>
      <c r="SB196" s="54"/>
      <c r="SC196" s="54"/>
      <c r="SD196" s="54"/>
      <c r="SE196" s="54"/>
      <c r="SF196" s="54"/>
      <c r="SG196" s="54"/>
      <c r="SH196" s="54"/>
      <c r="SI196" s="54"/>
      <c r="SJ196" s="54"/>
      <c r="SK196" s="54"/>
      <c r="SL196" s="54"/>
      <c r="SM196" s="54"/>
      <c r="SN196" s="54"/>
      <c r="SO196" s="54"/>
      <c r="SP196" s="54"/>
      <c r="SQ196" s="54"/>
      <c r="SR196" s="54"/>
      <c r="SS196" s="54"/>
      <c r="ST196" s="54"/>
      <c r="SU196" s="54"/>
      <c r="SV196" s="54"/>
      <c r="SW196" s="54"/>
      <c r="SX196" s="54"/>
      <c r="SY196" s="54"/>
      <c r="SZ196" s="54"/>
      <c r="TA196" s="54"/>
      <c r="TB196" s="54"/>
      <c r="TC196" s="54"/>
      <c r="TD196" s="54"/>
      <c r="TE196" s="54"/>
      <c r="TF196" s="54"/>
      <c r="TG196" s="54"/>
      <c r="TH196" s="54"/>
      <c r="TI196" s="54"/>
      <c r="TJ196" s="54"/>
      <c r="TK196" s="54"/>
      <c r="TL196" s="54"/>
      <c r="TM196" s="54"/>
      <c r="TN196" s="54"/>
      <c r="TO196" s="54"/>
      <c r="TP196" s="54"/>
      <c r="TQ196" s="54"/>
      <c r="TR196" s="54"/>
      <c r="TS196" s="54"/>
      <c r="TT196" s="54"/>
      <c r="TU196" s="54"/>
      <c r="TV196" s="54"/>
      <c r="TW196" s="54"/>
      <c r="TX196" s="54"/>
      <c r="TY196" s="54"/>
      <c r="TZ196" s="54"/>
      <c r="UA196" s="54"/>
      <c r="UB196" s="54"/>
      <c r="UC196" s="54"/>
      <c r="UD196" s="54"/>
      <c r="UE196" s="54"/>
      <c r="UF196" s="54"/>
      <c r="UG196" s="54"/>
      <c r="UH196" s="54"/>
      <c r="UI196" s="54"/>
      <c r="UJ196" s="54"/>
      <c r="UK196" s="54"/>
      <c r="UL196" s="54"/>
      <c r="UM196" s="54"/>
      <c r="UN196" s="54"/>
      <c r="UO196" s="54"/>
      <c r="UP196" s="54"/>
      <c r="UQ196" s="54"/>
      <c r="UR196" s="54"/>
      <c r="US196" s="54"/>
      <c r="UT196" s="54"/>
      <c r="UU196" s="54"/>
      <c r="UV196" s="54"/>
      <c r="UW196" s="54"/>
      <c r="UX196" s="54"/>
      <c r="UY196" s="54"/>
      <c r="UZ196" s="54"/>
      <c r="VA196" s="54"/>
      <c r="VB196" s="54"/>
      <c r="VC196" s="54"/>
      <c r="VD196" s="54"/>
      <c r="VE196" s="54"/>
      <c r="VF196" s="54"/>
      <c r="VG196" s="54"/>
      <c r="VH196" s="54"/>
      <c r="VI196" s="54"/>
      <c r="VJ196" s="54"/>
      <c r="VK196" s="54"/>
      <c r="VL196" s="54"/>
      <c r="VM196" s="54"/>
      <c r="VN196" s="54"/>
      <c r="VO196" s="54"/>
      <c r="VP196" s="54"/>
      <c r="VQ196" s="54"/>
      <c r="VR196" s="54"/>
      <c r="VS196" s="54"/>
      <c r="VT196" s="54"/>
      <c r="VU196" s="54"/>
      <c r="VV196" s="54"/>
      <c r="VW196" s="54"/>
      <c r="VX196" s="54"/>
      <c r="VY196" s="54"/>
      <c r="VZ196" s="54"/>
      <c r="WA196" s="54"/>
      <c r="WB196" s="54"/>
      <c r="WC196" s="54"/>
      <c r="WD196" s="54"/>
      <c r="WE196" s="54"/>
      <c r="WF196" s="54"/>
      <c r="WG196" s="54"/>
      <c r="WH196" s="54"/>
      <c r="WI196" s="54"/>
      <c r="WJ196" s="54"/>
      <c r="WK196" s="54"/>
      <c r="WL196" s="54"/>
      <c r="WM196" s="54"/>
      <c r="WN196" s="54"/>
      <c r="WO196" s="54"/>
      <c r="WP196" s="54"/>
      <c r="WQ196" s="54"/>
      <c r="WR196" s="54"/>
      <c r="WS196" s="54"/>
      <c r="WT196" s="54"/>
      <c r="WU196" s="54"/>
      <c r="WV196" s="54"/>
      <c r="WW196" s="54"/>
      <c r="WX196" s="54"/>
      <c r="WY196" s="54"/>
      <c r="WZ196" s="54"/>
      <c r="XA196" s="54"/>
      <c r="XB196" s="54"/>
      <c r="XC196" s="54"/>
      <c r="XD196" s="54"/>
      <c r="XE196" s="54"/>
      <c r="XF196" s="54"/>
      <c r="XG196" s="54"/>
      <c r="XH196" s="54"/>
      <c r="XI196" s="54"/>
      <c r="XJ196" s="54"/>
      <c r="XK196" s="54"/>
      <c r="XL196" s="54"/>
      <c r="XM196" s="54"/>
      <c r="XN196" s="54"/>
      <c r="XO196" s="54"/>
      <c r="XP196" s="54"/>
      <c r="XQ196" s="54"/>
      <c r="XR196" s="54"/>
      <c r="XS196" s="54"/>
      <c r="XT196" s="54"/>
      <c r="XU196" s="54"/>
      <c r="XV196" s="54"/>
      <c r="XW196" s="54"/>
      <c r="XX196" s="54"/>
      <c r="XY196" s="54"/>
      <c r="XZ196" s="54"/>
      <c r="YA196" s="54"/>
      <c r="YB196" s="54"/>
      <c r="YC196" s="54"/>
      <c r="YD196" s="54"/>
      <c r="YE196" s="54"/>
      <c r="YF196" s="54"/>
      <c r="YG196" s="54"/>
      <c r="YH196" s="54"/>
      <c r="YI196" s="54"/>
      <c r="YJ196" s="54"/>
      <c r="YK196" s="54"/>
      <c r="YL196" s="54"/>
      <c r="YM196" s="54"/>
      <c r="YN196" s="54"/>
      <c r="YO196" s="54"/>
      <c r="YP196" s="54"/>
      <c r="YQ196" s="54"/>
      <c r="YR196" s="54"/>
      <c r="YS196" s="54"/>
      <c r="YT196" s="54"/>
      <c r="YU196" s="54"/>
      <c r="YV196" s="54"/>
      <c r="YW196" s="54"/>
      <c r="YX196" s="54"/>
      <c r="YY196" s="54"/>
      <c r="YZ196" s="54"/>
      <c r="ZA196" s="54"/>
      <c r="ZB196" s="54"/>
      <c r="ZC196" s="54"/>
      <c r="ZD196" s="54"/>
      <c r="ZE196" s="54"/>
      <c r="ZF196" s="54"/>
      <c r="ZG196" s="54"/>
      <c r="ZH196" s="54"/>
      <c r="ZI196" s="54"/>
      <c r="ZJ196" s="54"/>
      <c r="ZK196" s="54"/>
      <c r="ZL196" s="54"/>
      <c r="ZM196" s="54"/>
      <c r="ZN196" s="54"/>
      <c r="ZO196" s="54"/>
      <c r="ZP196" s="54"/>
      <c r="ZQ196" s="54"/>
      <c r="ZR196" s="54"/>
      <c r="ZS196" s="54"/>
      <c r="ZT196" s="54"/>
      <c r="ZU196" s="54"/>
      <c r="ZV196" s="54"/>
      <c r="ZW196" s="54"/>
      <c r="ZX196" s="54"/>
      <c r="ZY196" s="54"/>
      <c r="ZZ196" s="54"/>
      <c r="AAA196" s="54"/>
      <c r="AAB196" s="54"/>
      <c r="AAC196" s="54"/>
      <c r="AAD196" s="54"/>
      <c r="AAE196" s="54"/>
      <c r="AAF196" s="54"/>
      <c r="AAG196" s="54"/>
      <c r="AAH196" s="54"/>
      <c r="AAI196" s="54"/>
      <c r="AAJ196" s="54"/>
      <c r="AAK196" s="54"/>
      <c r="AAL196" s="54"/>
      <c r="AAM196" s="54"/>
      <c r="AAN196" s="54"/>
      <c r="AAO196" s="54"/>
      <c r="AAP196" s="54"/>
      <c r="AAQ196" s="54"/>
      <c r="AAR196" s="54"/>
      <c r="AAS196" s="54"/>
      <c r="AAT196" s="54"/>
      <c r="AAU196" s="54"/>
      <c r="AAV196" s="54"/>
      <c r="AAW196" s="54"/>
      <c r="AAX196" s="54"/>
      <c r="AAY196" s="54"/>
      <c r="AAZ196" s="54"/>
      <c r="ABA196" s="54"/>
      <c r="ABB196" s="54"/>
      <c r="ABC196" s="54"/>
      <c r="ABD196" s="54"/>
      <c r="ABE196" s="54"/>
      <c r="ABF196" s="54"/>
      <c r="ABG196" s="54"/>
      <c r="ABH196" s="54"/>
      <c r="ABI196" s="54"/>
      <c r="ABJ196" s="54"/>
      <c r="ABK196" s="54"/>
      <c r="ABL196" s="54"/>
      <c r="ABM196" s="54"/>
      <c r="ABN196" s="54"/>
      <c r="ABO196" s="54"/>
      <c r="ABP196" s="54"/>
      <c r="ABQ196" s="54"/>
      <c r="ABR196" s="54"/>
      <c r="ABS196" s="54"/>
      <c r="ABT196" s="54"/>
      <c r="ABU196" s="54"/>
      <c r="ABV196" s="54"/>
      <c r="ABW196" s="54"/>
      <c r="ABX196" s="54"/>
      <c r="ABY196" s="54"/>
      <c r="ABZ196" s="54"/>
      <c r="ACA196" s="54"/>
      <c r="ACB196" s="54"/>
      <c r="ACC196" s="54"/>
      <c r="ACD196" s="54"/>
      <c r="ACE196" s="54"/>
      <c r="ACF196" s="54"/>
      <c r="ACG196" s="54"/>
      <c r="ACH196" s="54"/>
      <c r="ACI196" s="54"/>
      <c r="ACJ196" s="54"/>
      <c r="ACK196" s="54"/>
      <c r="ACL196" s="54"/>
      <c r="ACM196" s="54"/>
      <c r="ACN196" s="54"/>
      <c r="ACO196" s="54"/>
      <c r="ACP196" s="54"/>
      <c r="ACQ196" s="54"/>
      <c r="ACR196" s="54"/>
      <c r="ACS196" s="54"/>
      <c r="ACT196" s="54"/>
      <c r="ACU196" s="54"/>
      <c r="ACV196" s="54"/>
      <c r="ACW196" s="54"/>
      <c r="ACX196" s="54"/>
      <c r="ACY196" s="54"/>
      <c r="ACZ196" s="54"/>
      <c r="ADA196" s="54"/>
      <c r="ADB196" s="54"/>
      <c r="ADC196" s="54"/>
      <c r="ADD196" s="54"/>
      <c r="ADE196" s="54"/>
      <c r="ADF196" s="54"/>
      <c r="ADG196" s="54"/>
      <c r="ADH196" s="54"/>
      <c r="ADI196" s="54"/>
      <c r="ADJ196" s="54"/>
      <c r="ADK196" s="54"/>
      <c r="ADL196" s="54"/>
      <c r="ADM196" s="54"/>
      <c r="ADN196" s="54"/>
      <c r="ADO196" s="54"/>
      <c r="ADP196" s="54"/>
      <c r="ADQ196" s="54"/>
      <c r="ADR196" s="54"/>
      <c r="ADS196" s="54"/>
      <c r="ADT196" s="54"/>
      <c r="ADU196" s="54"/>
      <c r="ADV196" s="54"/>
      <c r="ADW196" s="54"/>
      <c r="ADX196" s="54"/>
      <c r="ADY196" s="54"/>
      <c r="ADZ196" s="54"/>
      <c r="AEA196" s="54"/>
      <c r="AEB196" s="54"/>
      <c r="AEC196" s="54"/>
      <c r="AED196" s="54"/>
      <c r="AEE196" s="54"/>
      <c r="AEF196" s="54"/>
      <c r="AEG196" s="54"/>
      <c r="AEH196" s="54"/>
      <c r="AEI196" s="54"/>
      <c r="AEJ196" s="54"/>
      <c r="AEK196" s="54"/>
      <c r="AEL196" s="54"/>
      <c r="AEM196" s="54"/>
      <c r="AEN196" s="54"/>
      <c r="AEO196" s="54"/>
      <c r="AEP196" s="54"/>
      <c r="AEQ196" s="54"/>
      <c r="AER196" s="54"/>
      <c r="AES196" s="54"/>
      <c r="AET196" s="54"/>
      <c r="AEU196" s="54"/>
      <c r="AEV196" s="54"/>
      <c r="AEW196" s="54"/>
      <c r="AEX196" s="54"/>
      <c r="AEY196" s="54"/>
      <c r="AEZ196" s="54"/>
      <c r="AFA196" s="54"/>
      <c r="AFB196" s="54"/>
      <c r="AFC196" s="54"/>
      <c r="AFD196" s="54"/>
      <c r="AFE196" s="54"/>
      <c r="AFF196" s="54"/>
      <c r="AFG196" s="54"/>
      <c r="AFH196" s="54"/>
      <c r="AFI196" s="54"/>
      <c r="AFJ196" s="54"/>
      <c r="AFK196" s="54"/>
      <c r="AFL196" s="54"/>
      <c r="AFM196" s="54"/>
      <c r="AFN196" s="54"/>
      <c r="AFO196" s="54"/>
      <c r="AFP196" s="54"/>
      <c r="AFQ196" s="54"/>
      <c r="AFR196" s="54"/>
      <c r="AFS196" s="54"/>
      <c r="AFT196" s="54"/>
      <c r="AFU196" s="54"/>
      <c r="AFV196" s="54"/>
      <c r="AFW196" s="54"/>
      <c r="AFX196" s="54"/>
      <c r="AFY196" s="54"/>
      <c r="AFZ196" s="54"/>
      <c r="AGA196" s="54"/>
      <c r="AGB196" s="54"/>
      <c r="AGC196" s="54"/>
      <c r="AGD196" s="54"/>
      <c r="AGE196" s="54"/>
      <c r="AGF196" s="54"/>
      <c r="AGG196" s="54"/>
      <c r="AGH196" s="54"/>
      <c r="AGI196" s="54"/>
      <c r="AGJ196" s="54"/>
      <c r="AGK196" s="54"/>
      <c r="AGL196" s="54"/>
      <c r="AGM196" s="54"/>
      <c r="AGN196" s="54"/>
      <c r="AGO196" s="54"/>
      <c r="AGP196" s="54"/>
      <c r="AGQ196" s="54"/>
      <c r="AGR196" s="54"/>
      <c r="AGS196" s="54"/>
      <c r="AGT196" s="54"/>
      <c r="AGU196" s="54"/>
      <c r="AGV196" s="54"/>
      <c r="AGW196" s="54"/>
      <c r="AGX196" s="54"/>
      <c r="AGY196" s="54"/>
      <c r="AGZ196" s="54"/>
      <c r="AHA196" s="54"/>
      <c r="AHB196" s="54"/>
      <c r="AHC196" s="54"/>
      <c r="AHD196" s="54"/>
      <c r="AHE196" s="54"/>
      <c r="AHF196" s="54"/>
      <c r="AHG196" s="54"/>
      <c r="AHH196" s="54"/>
      <c r="AHI196" s="54"/>
      <c r="AHJ196" s="54"/>
      <c r="AHK196" s="54"/>
      <c r="AHL196" s="54"/>
      <c r="AHM196" s="54"/>
      <c r="AHN196" s="54"/>
      <c r="AHO196" s="54"/>
      <c r="AHP196" s="54"/>
      <c r="AHQ196" s="54"/>
      <c r="AHR196" s="54"/>
      <c r="AHS196" s="54"/>
      <c r="AHT196" s="54"/>
      <c r="AHU196" s="54"/>
      <c r="AHV196" s="54"/>
      <c r="AHW196" s="54"/>
      <c r="AHX196" s="54"/>
      <c r="AHY196" s="54"/>
      <c r="AHZ196" s="54"/>
      <c r="AIA196" s="54"/>
      <c r="AIB196" s="54"/>
      <c r="AIC196" s="54"/>
      <c r="AID196" s="54"/>
      <c r="AIE196" s="54"/>
      <c r="AIF196" s="54"/>
      <c r="AIG196" s="54"/>
      <c r="AIH196" s="54"/>
      <c r="AII196" s="54"/>
      <c r="AIJ196" s="54"/>
      <c r="AIK196" s="54"/>
      <c r="AIL196" s="54"/>
      <c r="AIM196" s="54"/>
      <c r="AIN196" s="54"/>
      <c r="AIO196" s="54"/>
      <c r="AIP196" s="54"/>
      <c r="AIQ196" s="54"/>
      <c r="AIR196" s="54"/>
      <c r="AIS196" s="54"/>
      <c r="AIT196" s="54"/>
      <c r="AIU196" s="54"/>
      <c r="AIV196" s="54"/>
      <c r="AIW196" s="54"/>
      <c r="AIX196" s="54"/>
      <c r="AIY196" s="54"/>
      <c r="AIZ196" s="54"/>
      <c r="AJA196" s="54"/>
      <c r="AJB196" s="54"/>
      <c r="AJC196" s="54"/>
      <c r="AJD196" s="54"/>
      <c r="AJE196" s="54"/>
      <c r="AJF196" s="54"/>
      <c r="AJG196" s="54"/>
      <c r="AJH196" s="54"/>
      <c r="AJI196" s="54"/>
      <c r="AJJ196" s="54"/>
      <c r="AJK196" s="54"/>
      <c r="AJL196" s="54"/>
      <c r="AJM196" s="54"/>
      <c r="AJN196" s="54"/>
      <c r="AJO196" s="54"/>
      <c r="AJP196" s="54"/>
      <c r="AJQ196" s="54"/>
      <c r="AJR196" s="54"/>
      <c r="AJS196" s="54"/>
      <c r="AJT196" s="54"/>
      <c r="AJU196" s="54"/>
      <c r="AJV196" s="54"/>
      <c r="AJW196" s="54"/>
      <c r="AJX196" s="54"/>
      <c r="AJY196" s="54"/>
      <c r="AJZ196" s="54"/>
      <c r="AKA196" s="54"/>
      <c r="AKB196" s="54"/>
      <c r="AKC196" s="54"/>
      <c r="AKD196" s="54"/>
      <c r="AKE196" s="54"/>
      <c r="AKF196" s="54"/>
      <c r="AKG196" s="54"/>
      <c r="AKH196" s="54"/>
      <c r="AKI196" s="54"/>
      <c r="AKJ196" s="54"/>
      <c r="AKK196" s="54"/>
      <c r="AKL196" s="54"/>
      <c r="AKM196" s="54"/>
      <c r="AKN196" s="54"/>
      <c r="AKO196" s="54"/>
      <c r="AKP196" s="54"/>
      <c r="AKQ196" s="54"/>
      <c r="AKR196" s="54"/>
      <c r="AKS196" s="54"/>
      <c r="AKT196" s="54"/>
      <c r="AKU196" s="54"/>
      <c r="AKV196" s="54"/>
      <c r="AKW196" s="54"/>
      <c r="AKX196" s="54"/>
      <c r="AKY196" s="54"/>
      <c r="AKZ196" s="54"/>
      <c r="ALA196" s="54"/>
      <c r="ALB196" s="54"/>
      <c r="ALC196" s="54"/>
      <c r="ALD196" s="54"/>
      <c r="ALE196" s="54"/>
      <c r="ALF196" s="54"/>
      <c r="ALG196" s="54"/>
      <c r="ALH196" s="54"/>
      <c r="ALI196" s="54"/>
      <c r="ALJ196" s="54"/>
      <c r="ALK196" s="54"/>
      <c r="ALL196" s="54"/>
      <c r="ALM196" s="54"/>
      <c r="ALN196" s="54"/>
      <c r="ALO196" s="54"/>
      <c r="ALP196" s="54"/>
      <c r="ALQ196" s="54"/>
      <c r="ALR196" s="54"/>
      <c r="ALS196" s="54"/>
      <c r="ALT196" s="54"/>
      <c r="ALU196" s="54"/>
      <c r="ALV196" s="54"/>
      <c r="ALW196" s="54"/>
      <c r="ALX196" s="54"/>
      <c r="ALY196" s="54"/>
      <c r="ALZ196" s="54"/>
      <c r="AMA196" s="54"/>
      <c r="AMB196" s="54"/>
      <c r="AMC196" s="54"/>
      <c r="AMD196" s="54"/>
      <c r="AME196" s="54"/>
      <c r="AMF196" s="54"/>
      <c r="AMG196" s="54"/>
      <c r="AMH196" s="54"/>
    </row>
    <row r="197" spans="1:1022" s="68" customFormat="1" x14ac:dyDescent="0.3">
      <c r="A197" s="65"/>
      <c r="B197" s="66"/>
      <c r="C197" s="66"/>
      <c r="D197" s="66"/>
      <c r="E197" s="60"/>
      <c r="F197" s="67"/>
      <c r="G197" s="60"/>
      <c r="H197" s="53"/>
      <c r="I197" s="80"/>
      <c r="J197" s="80"/>
      <c r="K197" s="80"/>
      <c r="L197" s="80"/>
      <c r="M197" s="80"/>
      <c r="N197" s="80"/>
      <c r="O197" s="80"/>
      <c r="P197" s="75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54"/>
      <c r="GV197" s="54"/>
      <c r="GW197" s="54"/>
      <c r="GX197" s="54"/>
      <c r="GY197" s="54"/>
      <c r="GZ197" s="54"/>
      <c r="HA197" s="54"/>
      <c r="HB197" s="54"/>
      <c r="HC197" s="54"/>
      <c r="HD197" s="54"/>
      <c r="HE197" s="54"/>
      <c r="HF197" s="54"/>
      <c r="HG197" s="54"/>
      <c r="HH197" s="54"/>
      <c r="HI197" s="54"/>
      <c r="HJ197" s="54"/>
      <c r="HK197" s="54"/>
      <c r="HL197" s="54"/>
      <c r="HM197" s="54"/>
      <c r="HN197" s="54"/>
      <c r="HO197" s="54"/>
      <c r="HP197" s="54"/>
      <c r="HQ197" s="54"/>
      <c r="HR197" s="54"/>
      <c r="HS197" s="54"/>
      <c r="HT197" s="54"/>
      <c r="HU197" s="54"/>
      <c r="HV197" s="54"/>
      <c r="HW197" s="54"/>
      <c r="HX197" s="54"/>
      <c r="HY197" s="54"/>
      <c r="HZ197" s="54"/>
      <c r="IA197" s="54"/>
      <c r="IB197" s="54"/>
      <c r="IC197" s="54"/>
      <c r="ID197" s="54"/>
      <c r="IE197" s="54"/>
      <c r="IF197" s="54"/>
      <c r="IG197" s="54"/>
      <c r="IH197" s="54"/>
      <c r="II197" s="54"/>
      <c r="IJ197" s="54"/>
      <c r="IK197" s="54"/>
      <c r="IL197" s="54"/>
      <c r="IM197" s="54"/>
      <c r="IN197" s="54"/>
      <c r="IO197" s="54"/>
      <c r="IP197" s="54"/>
      <c r="IQ197" s="54"/>
      <c r="IR197" s="54"/>
      <c r="IS197" s="54"/>
      <c r="IT197" s="54"/>
      <c r="IU197" s="54"/>
      <c r="IV197" s="54"/>
      <c r="IW197" s="54"/>
      <c r="IX197" s="54"/>
      <c r="IY197" s="54"/>
      <c r="IZ197" s="54"/>
      <c r="JA197" s="54"/>
      <c r="JB197" s="54"/>
      <c r="JC197" s="54"/>
      <c r="JD197" s="54"/>
      <c r="JE197" s="54"/>
      <c r="JF197" s="54"/>
      <c r="JG197" s="54"/>
      <c r="JH197" s="54"/>
      <c r="JI197" s="54"/>
      <c r="JJ197" s="54"/>
      <c r="JK197" s="54"/>
      <c r="JL197" s="54"/>
      <c r="JM197" s="54"/>
      <c r="JN197" s="54"/>
      <c r="JO197" s="54"/>
      <c r="JP197" s="54"/>
      <c r="JQ197" s="54"/>
      <c r="JR197" s="54"/>
      <c r="JS197" s="54"/>
      <c r="JT197" s="54"/>
      <c r="JU197" s="54"/>
      <c r="JV197" s="54"/>
      <c r="JW197" s="54"/>
      <c r="JX197" s="54"/>
      <c r="JY197" s="54"/>
      <c r="JZ197" s="54"/>
      <c r="KA197" s="54"/>
      <c r="KB197" s="54"/>
      <c r="KC197" s="54"/>
      <c r="KD197" s="54"/>
      <c r="KE197" s="54"/>
      <c r="KF197" s="54"/>
      <c r="KG197" s="54"/>
      <c r="KH197" s="54"/>
      <c r="KI197" s="54"/>
      <c r="KJ197" s="54"/>
      <c r="KK197" s="54"/>
      <c r="KL197" s="54"/>
      <c r="KM197" s="54"/>
      <c r="KN197" s="54"/>
      <c r="KO197" s="54"/>
      <c r="KP197" s="54"/>
      <c r="KQ197" s="54"/>
      <c r="KR197" s="54"/>
      <c r="KS197" s="54"/>
      <c r="KT197" s="54"/>
      <c r="KU197" s="54"/>
      <c r="KV197" s="54"/>
      <c r="KW197" s="54"/>
      <c r="KX197" s="54"/>
      <c r="KY197" s="54"/>
      <c r="KZ197" s="54"/>
      <c r="LA197" s="54"/>
      <c r="LB197" s="54"/>
      <c r="LC197" s="54"/>
      <c r="LD197" s="54"/>
      <c r="LE197" s="54"/>
      <c r="LF197" s="54"/>
      <c r="LG197" s="54"/>
      <c r="LH197" s="54"/>
      <c r="LI197" s="54"/>
      <c r="LJ197" s="54"/>
      <c r="LK197" s="54"/>
      <c r="LL197" s="54"/>
      <c r="LM197" s="54"/>
      <c r="LN197" s="54"/>
      <c r="LO197" s="54"/>
      <c r="LP197" s="54"/>
      <c r="LQ197" s="54"/>
      <c r="LR197" s="54"/>
      <c r="LS197" s="54"/>
      <c r="LT197" s="54"/>
      <c r="LU197" s="54"/>
      <c r="LV197" s="54"/>
      <c r="LW197" s="54"/>
      <c r="LX197" s="54"/>
      <c r="LY197" s="54"/>
      <c r="LZ197" s="54"/>
      <c r="MA197" s="54"/>
      <c r="MB197" s="54"/>
      <c r="MC197" s="54"/>
      <c r="MD197" s="54"/>
      <c r="ME197" s="54"/>
      <c r="MF197" s="54"/>
      <c r="MG197" s="54"/>
      <c r="MH197" s="54"/>
      <c r="MI197" s="54"/>
      <c r="MJ197" s="54"/>
      <c r="MK197" s="54"/>
      <c r="ML197" s="54"/>
      <c r="MM197" s="54"/>
      <c r="MN197" s="54"/>
      <c r="MO197" s="54"/>
      <c r="MP197" s="54"/>
      <c r="MQ197" s="54"/>
      <c r="MR197" s="54"/>
      <c r="MS197" s="54"/>
      <c r="MT197" s="54"/>
      <c r="MU197" s="54"/>
      <c r="MV197" s="54"/>
      <c r="MW197" s="54"/>
      <c r="MX197" s="54"/>
      <c r="MY197" s="54"/>
      <c r="MZ197" s="54"/>
      <c r="NA197" s="54"/>
      <c r="NB197" s="54"/>
      <c r="NC197" s="54"/>
      <c r="ND197" s="54"/>
      <c r="NE197" s="54"/>
      <c r="NF197" s="54"/>
      <c r="NG197" s="54"/>
      <c r="NH197" s="54"/>
      <c r="NI197" s="54"/>
      <c r="NJ197" s="54"/>
      <c r="NK197" s="54"/>
      <c r="NL197" s="54"/>
      <c r="NM197" s="54"/>
      <c r="NN197" s="54"/>
      <c r="NO197" s="54"/>
      <c r="NP197" s="54"/>
      <c r="NQ197" s="54"/>
      <c r="NR197" s="54"/>
      <c r="NS197" s="54"/>
      <c r="NT197" s="54"/>
      <c r="NU197" s="54"/>
      <c r="NV197" s="54"/>
      <c r="NW197" s="54"/>
      <c r="NX197" s="54"/>
      <c r="NY197" s="54"/>
      <c r="NZ197" s="54"/>
      <c r="OA197" s="54"/>
      <c r="OB197" s="54"/>
      <c r="OC197" s="54"/>
      <c r="OD197" s="54"/>
      <c r="OE197" s="54"/>
      <c r="OF197" s="54"/>
      <c r="OG197" s="54"/>
      <c r="OH197" s="54"/>
      <c r="OI197" s="54"/>
      <c r="OJ197" s="54"/>
      <c r="OK197" s="54"/>
      <c r="OL197" s="54"/>
      <c r="OM197" s="54"/>
      <c r="ON197" s="54"/>
      <c r="OO197" s="54"/>
      <c r="OP197" s="54"/>
      <c r="OQ197" s="54"/>
      <c r="OR197" s="54"/>
      <c r="OS197" s="54"/>
      <c r="OT197" s="54"/>
      <c r="OU197" s="54"/>
      <c r="OV197" s="54"/>
      <c r="OW197" s="54"/>
      <c r="OX197" s="54"/>
      <c r="OY197" s="54"/>
      <c r="OZ197" s="54"/>
      <c r="PA197" s="54"/>
      <c r="PB197" s="54"/>
      <c r="PC197" s="54"/>
      <c r="PD197" s="54"/>
      <c r="PE197" s="54"/>
      <c r="PF197" s="54"/>
      <c r="PG197" s="54"/>
      <c r="PH197" s="54"/>
      <c r="PI197" s="54"/>
      <c r="PJ197" s="54"/>
      <c r="PK197" s="54"/>
      <c r="PL197" s="54"/>
      <c r="PM197" s="54"/>
      <c r="PN197" s="54"/>
      <c r="PO197" s="54"/>
      <c r="PP197" s="54"/>
      <c r="PQ197" s="54"/>
      <c r="PR197" s="54"/>
      <c r="PS197" s="54"/>
      <c r="PT197" s="54"/>
      <c r="PU197" s="54"/>
      <c r="PV197" s="54"/>
      <c r="PW197" s="54"/>
      <c r="PX197" s="54"/>
      <c r="PY197" s="54"/>
      <c r="PZ197" s="54"/>
      <c r="QA197" s="54"/>
      <c r="QB197" s="54"/>
      <c r="QC197" s="54"/>
      <c r="QD197" s="54"/>
      <c r="QE197" s="54"/>
      <c r="QF197" s="54"/>
      <c r="QG197" s="54"/>
      <c r="QH197" s="54"/>
      <c r="QI197" s="54"/>
      <c r="QJ197" s="54"/>
      <c r="QK197" s="54"/>
      <c r="QL197" s="54"/>
      <c r="QM197" s="54"/>
      <c r="QN197" s="54"/>
      <c r="QO197" s="54"/>
      <c r="QP197" s="54"/>
      <c r="QQ197" s="54"/>
      <c r="QR197" s="54"/>
      <c r="QS197" s="54"/>
      <c r="QT197" s="54"/>
      <c r="QU197" s="54"/>
      <c r="QV197" s="54"/>
      <c r="QW197" s="54"/>
      <c r="QX197" s="54"/>
      <c r="QY197" s="54"/>
      <c r="QZ197" s="54"/>
      <c r="RA197" s="54"/>
      <c r="RB197" s="54"/>
      <c r="RC197" s="54"/>
      <c r="RD197" s="54"/>
      <c r="RE197" s="54"/>
      <c r="RF197" s="54"/>
      <c r="RG197" s="54"/>
      <c r="RH197" s="54"/>
      <c r="RI197" s="54"/>
      <c r="RJ197" s="54"/>
      <c r="RK197" s="54"/>
      <c r="RL197" s="54"/>
      <c r="RM197" s="54"/>
      <c r="RN197" s="54"/>
      <c r="RO197" s="54"/>
      <c r="RP197" s="54"/>
      <c r="RQ197" s="54"/>
      <c r="RR197" s="54"/>
      <c r="RS197" s="54"/>
      <c r="RT197" s="54"/>
      <c r="RU197" s="54"/>
      <c r="RV197" s="54"/>
      <c r="RW197" s="54"/>
      <c r="RX197" s="54"/>
      <c r="RY197" s="54"/>
      <c r="RZ197" s="54"/>
      <c r="SA197" s="54"/>
      <c r="SB197" s="54"/>
      <c r="SC197" s="54"/>
      <c r="SD197" s="54"/>
      <c r="SE197" s="54"/>
      <c r="SF197" s="54"/>
      <c r="SG197" s="54"/>
      <c r="SH197" s="54"/>
      <c r="SI197" s="54"/>
      <c r="SJ197" s="54"/>
      <c r="SK197" s="54"/>
      <c r="SL197" s="54"/>
      <c r="SM197" s="54"/>
      <c r="SN197" s="54"/>
      <c r="SO197" s="54"/>
      <c r="SP197" s="54"/>
      <c r="SQ197" s="54"/>
      <c r="SR197" s="54"/>
      <c r="SS197" s="54"/>
      <c r="ST197" s="54"/>
      <c r="SU197" s="54"/>
      <c r="SV197" s="54"/>
      <c r="SW197" s="54"/>
      <c r="SX197" s="54"/>
      <c r="SY197" s="54"/>
      <c r="SZ197" s="54"/>
      <c r="TA197" s="54"/>
      <c r="TB197" s="54"/>
      <c r="TC197" s="54"/>
      <c r="TD197" s="54"/>
      <c r="TE197" s="54"/>
      <c r="TF197" s="54"/>
      <c r="TG197" s="54"/>
      <c r="TH197" s="54"/>
      <c r="TI197" s="54"/>
      <c r="TJ197" s="54"/>
      <c r="TK197" s="54"/>
      <c r="TL197" s="54"/>
      <c r="TM197" s="54"/>
      <c r="TN197" s="54"/>
      <c r="TO197" s="54"/>
      <c r="TP197" s="54"/>
      <c r="TQ197" s="54"/>
      <c r="TR197" s="54"/>
      <c r="TS197" s="54"/>
      <c r="TT197" s="54"/>
      <c r="TU197" s="54"/>
      <c r="TV197" s="54"/>
      <c r="TW197" s="54"/>
      <c r="TX197" s="54"/>
      <c r="TY197" s="54"/>
      <c r="TZ197" s="54"/>
      <c r="UA197" s="54"/>
      <c r="UB197" s="54"/>
      <c r="UC197" s="54"/>
      <c r="UD197" s="54"/>
      <c r="UE197" s="54"/>
      <c r="UF197" s="54"/>
      <c r="UG197" s="54"/>
      <c r="UH197" s="54"/>
      <c r="UI197" s="54"/>
      <c r="UJ197" s="54"/>
      <c r="UK197" s="54"/>
      <c r="UL197" s="54"/>
      <c r="UM197" s="54"/>
      <c r="UN197" s="54"/>
      <c r="UO197" s="54"/>
      <c r="UP197" s="54"/>
      <c r="UQ197" s="54"/>
      <c r="UR197" s="54"/>
      <c r="US197" s="54"/>
      <c r="UT197" s="54"/>
      <c r="UU197" s="54"/>
      <c r="UV197" s="54"/>
      <c r="UW197" s="54"/>
      <c r="UX197" s="54"/>
      <c r="UY197" s="54"/>
      <c r="UZ197" s="54"/>
      <c r="VA197" s="54"/>
      <c r="VB197" s="54"/>
      <c r="VC197" s="54"/>
      <c r="VD197" s="54"/>
      <c r="VE197" s="54"/>
      <c r="VF197" s="54"/>
      <c r="VG197" s="54"/>
      <c r="VH197" s="54"/>
      <c r="VI197" s="54"/>
      <c r="VJ197" s="54"/>
      <c r="VK197" s="54"/>
      <c r="VL197" s="54"/>
      <c r="VM197" s="54"/>
      <c r="VN197" s="54"/>
      <c r="VO197" s="54"/>
      <c r="VP197" s="54"/>
      <c r="VQ197" s="54"/>
      <c r="VR197" s="54"/>
      <c r="VS197" s="54"/>
      <c r="VT197" s="54"/>
      <c r="VU197" s="54"/>
      <c r="VV197" s="54"/>
      <c r="VW197" s="54"/>
      <c r="VX197" s="54"/>
      <c r="VY197" s="54"/>
      <c r="VZ197" s="54"/>
      <c r="WA197" s="54"/>
      <c r="WB197" s="54"/>
      <c r="WC197" s="54"/>
      <c r="WD197" s="54"/>
      <c r="WE197" s="54"/>
      <c r="WF197" s="54"/>
      <c r="WG197" s="54"/>
      <c r="WH197" s="54"/>
      <c r="WI197" s="54"/>
      <c r="WJ197" s="54"/>
      <c r="WK197" s="54"/>
      <c r="WL197" s="54"/>
      <c r="WM197" s="54"/>
      <c r="WN197" s="54"/>
      <c r="WO197" s="54"/>
      <c r="WP197" s="54"/>
      <c r="WQ197" s="54"/>
      <c r="WR197" s="54"/>
      <c r="WS197" s="54"/>
      <c r="WT197" s="54"/>
      <c r="WU197" s="54"/>
      <c r="WV197" s="54"/>
      <c r="WW197" s="54"/>
      <c r="WX197" s="54"/>
      <c r="WY197" s="54"/>
      <c r="WZ197" s="54"/>
      <c r="XA197" s="54"/>
      <c r="XB197" s="54"/>
      <c r="XC197" s="54"/>
      <c r="XD197" s="54"/>
      <c r="XE197" s="54"/>
      <c r="XF197" s="54"/>
      <c r="XG197" s="54"/>
      <c r="XH197" s="54"/>
      <c r="XI197" s="54"/>
      <c r="XJ197" s="54"/>
      <c r="XK197" s="54"/>
      <c r="XL197" s="54"/>
      <c r="XM197" s="54"/>
      <c r="XN197" s="54"/>
      <c r="XO197" s="54"/>
      <c r="XP197" s="54"/>
      <c r="XQ197" s="54"/>
      <c r="XR197" s="54"/>
      <c r="XS197" s="54"/>
      <c r="XT197" s="54"/>
      <c r="XU197" s="54"/>
      <c r="XV197" s="54"/>
      <c r="XW197" s="54"/>
      <c r="XX197" s="54"/>
      <c r="XY197" s="54"/>
      <c r="XZ197" s="54"/>
      <c r="YA197" s="54"/>
      <c r="YB197" s="54"/>
      <c r="YC197" s="54"/>
      <c r="YD197" s="54"/>
      <c r="YE197" s="54"/>
      <c r="YF197" s="54"/>
      <c r="YG197" s="54"/>
      <c r="YH197" s="54"/>
      <c r="YI197" s="54"/>
      <c r="YJ197" s="54"/>
      <c r="YK197" s="54"/>
      <c r="YL197" s="54"/>
      <c r="YM197" s="54"/>
      <c r="YN197" s="54"/>
      <c r="YO197" s="54"/>
      <c r="YP197" s="54"/>
      <c r="YQ197" s="54"/>
      <c r="YR197" s="54"/>
      <c r="YS197" s="54"/>
      <c r="YT197" s="54"/>
      <c r="YU197" s="54"/>
      <c r="YV197" s="54"/>
      <c r="YW197" s="54"/>
      <c r="YX197" s="54"/>
      <c r="YY197" s="54"/>
      <c r="YZ197" s="54"/>
      <c r="ZA197" s="54"/>
      <c r="ZB197" s="54"/>
      <c r="ZC197" s="54"/>
      <c r="ZD197" s="54"/>
      <c r="ZE197" s="54"/>
      <c r="ZF197" s="54"/>
      <c r="ZG197" s="54"/>
      <c r="ZH197" s="54"/>
      <c r="ZI197" s="54"/>
      <c r="ZJ197" s="54"/>
      <c r="ZK197" s="54"/>
      <c r="ZL197" s="54"/>
      <c r="ZM197" s="54"/>
      <c r="ZN197" s="54"/>
      <c r="ZO197" s="54"/>
      <c r="ZP197" s="54"/>
      <c r="ZQ197" s="54"/>
      <c r="ZR197" s="54"/>
      <c r="ZS197" s="54"/>
      <c r="ZT197" s="54"/>
      <c r="ZU197" s="54"/>
      <c r="ZV197" s="54"/>
      <c r="ZW197" s="54"/>
      <c r="ZX197" s="54"/>
      <c r="ZY197" s="54"/>
      <c r="ZZ197" s="54"/>
      <c r="AAA197" s="54"/>
      <c r="AAB197" s="54"/>
      <c r="AAC197" s="54"/>
      <c r="AAD197" s="54"/>
      <c r="AAE197" s="54"/>
      <c r="AAF197" s="54"/>
      <c r="AAG197" s="54"/>
      <c r="AAH197" s="54"/>
      <c r="AAI197" s="54"/>
      <c r="AAJ197" s="54"/>
      <c r="AAK197" s="54"/>
      <c r="AAL197" s="54"/>
      <c r="AAM197" s="54"/>
      <c r="AAN197" s="54"/>
      <c r="AAO197" s="54"/>
      <c r="AAP197" s="54"/>
      <c r="AAQ197" s="54"/>
      <c r="AAR197" s="54"/>
      <c r="AAS197" s="54"/>
      <c r="AAT197" s="54"/>
      <c r="AAU197" s="54"/>
      <c r="AAV197" s="54"/>
      <c r="AAW197" s="54"/>
      <c r="AAX197" s="54"/>
      <c r="AAY197" s="54"/>
      <c r="AAZ197" s="54"/>
      <c r="ABA197" s="54"/>
      <c r="ABB197" s="54"/>
      <c r="ABC197" s="54"/>
      <c r="ABD197" s="54"/>
      <c r="ABE197" s="54"/>
      <c r="ABF197" s="54"/>
      <c r="ABG197" s="54"/>
      <c r="ABH197" s="54"/>
      <c r="ABI197" s="54"/>
      <c r="ABJ197" s="54"/>
      <c r="ABK197" s="54"/>
      <c r="ABL197" s="54"/>
      <c r="ABM197" s="54"/>
      <c r="ABN197" s="54"/>
      <c r="ABO197" s="54"/>
      <c r="ABP197" s="54"/>
      <c r="ABQ197" s="54"/>
      <c r="ABR197" s="54"/>
      <c r="ABS197" s="54"/>
      <c r="ABT197" s="54"/>
      <c r="ABU197" s="54"/>
      <c r="ABV197" s="54"/>
      <c r="ABW197" s="54"/>
      <c r="ABX197" s="54"/>
      <c r="ABY197" s="54"/>
      <c r="ABZ197" s="54"/>
      <c r="ACA197" s="54"/>
      <c r="ACB197" s="54"/>
      <c r="ACC197" s="54"/>
      <c r="ACD197" s="54"/>
      <c r="ACE197" s="54"/>
      <c r="ACF197" s="54"/>
      <c r="ACG197" s="54"/>
      <c r="ACH197" s="54"/>
      <c r="ACI197" s="54"/>
      <c r="ACJ197" s="54"/>
      <c r="ACK197" s="54"/>
      <c r="ACL197" s="54"/>
      <c r="ACM197" s="54"/>
      <c r="ACN197" s="54"/>
      <c r="ACO197" s="54"/>
      <c r="ACP197" s="54"/>
      <c r="ACQ197" s="54"/>
      <c r="ACR197" s="54"/>
      <c r="ACS197" s="54"/>
      <c r="ACT197" s="54"/>
      <c r="ACU197" s="54"/>
      <c r="ACV197" s="54"/>
      <c r="ACW197" s="54"/>
      <c r="ACX197" s="54"/>
      <c r="ACY197" s="54"/>
      <c r="ACZ197" s="54"/>
      <c r="ADA197" s="54"/>
      <c r="ADB197" s="54"/>
      <c r="ADC197" s="54"/>
      <c r="ADD197" s="54"/>
      <c r="ADE197" s="54"/>
      <c r="ADF197" s="54"/>
      <c r="ADG197" s="54"/>
      <c r="ADH197" s="54"/>
      <c r="ADI197" s="54"/>
      <c r="ADJ197" s="54"/>
      <c r="ADK197" s="54"/>
      <c r="ADL197" s="54"/>
      <c r="ADM197" s="54"/>
      <c r="ADN197" s="54"/>
      <c r="ADO197" s="54"/>
      <c r="ADP197" s="54"/>
      <c r="ADQ197" s="54"/>
      <c r="ADR197" s="54"/>
      <c r="ADS197" s="54"/>
      <c r="ADT197" s="54"/>
      <c r="ADU197" s="54"/>
      <c r="ADV197" s="54"/>
      <c r="ADW197" s="54"/>
      <c r="ADX197" s="54"/>
      <c r="ADY197" s="54"/>
      <c r="ADZ197" s="54"/>
      <c r="AEA197" s="54"/>
      <c r="AEB197" s="54"/>
      <c r="AEC197" s="54"/>
      <c r="AED197" s="54"/>
      <c r="AEE197" s="54"/>
      <c r="AEF197" s="54"/>
      <c r="AEG197" s="54"/>
      <c r="AEH197" s="54"/>
      <c r="AEI197" s="54"/>
      <c r="AEJ197" s="54"/>
      <c r="AEK197" s="54"/>
      <c r="AEL197" s="54"/>
      <c r="AEM197" s="54"/>
      <c r="AEN197" s="54"/>
      <c r="AEO197" s="54"/>
      <c r="AEP197" s="54"/>
      <c r="AEQ197" s="54"/>
      <c r="AER197" s="54"/>
      <c r="AES197" s="54"/>
      <c r="AET197" s="54"/>
      <c r="AEU197" s="54"/>
      <c r="AEV197" s="54"/>
      <c r="AEW197" s="54"/>
      <c r="AEX197" s="54"/>
      <c r="AEY197" s="54"/>
      <c r="AEZ197" s="54"/>
      <c r="AFA197" s="54"/>
      <c r="AFB197" s="54"/>
      <c r="AFC197" s="54"/>
      <c r="AFD197" s="54"/>
      <c r="AFE197" s="54"/>
      <c r="AFF197" s="54"/>
      <c r="AFG197" s="54"/>
      <c r="AFH197" s="54"/>
      <c r="AFI197" s="54"/>
      <c r="AFJ197" s="54"/>
      <c r="AFK197" s="54"/>
      <c r="AFL197" s="54"/>
      <c r="AFM197" s="54"/>
      <c r="AFN197" s="54"/>
      <c r="AFO197" s="54"/>
      <c r="AFP197" s="54"/>
      <c r="AFQ197" s="54"/>
      <c r="AFR197" s="54"/>
      <c r="AFS197" s="54"/>
      <c r="AFT197" s="54"/>
      <c r="AFU197" s="54"/>
      <c r="AFV197" s="54"/>
      <c r="AFW197" s="54"/>
      <c r="AFX197" s="54"/>
      <c r="AFY197" s="54"/>
      <c r="AFZ197" s="54"/>
      <c r="AGA197" s="54"/>
      <c r="AGB197" s="54"/>
      <c r="AGC197" s="54"/>
      <c r="AGD197" s="54"/>
      <c r="AGE197" s="54"/>
      <c r="AGF197" s="54"/>
      <c r="AGG197" s="54"/>
      <c r="AGH197" s="54"/>
      <c r="AGI197" s="54"/>
      <c r="AGJ197" s="54"/>
      <c r="AGK197" s="54"/>
      <c r="AGL197" s="54"/>
      <c r="AGM197" s="54"/>
      <c r="AGN197" s="54"/>
      <c r="AGO197" s="54"/>
      <c r="AGP197" s="54"/>
      <c r="AGQ197" s="54"/>
      <c r="AGR197" s="54"/>
      <c r="AGS197" s="54"/>
      <c r="AGT197" s="54"/>
      <c r="AGU197" s="54"/>
      <c r="AGV197" s="54"/>
      <c r="AGW197" s="54"/>
      <c r="AGX197" s="54"/>
      <c r="AGY197" s="54"/>
      <c r="AGZ197" s="54"/>
      <c r="AHA197" s="54"/>
      <c r="AHB197" s="54"/>
      <c r="AHC197" s="54"/>
      <c r="AHD197" s="54"/>
      <c r="AHE197" s="54"/>
      <c r="AHF197" s="54"/>
      <c r="AHG197" s="54"/>
      <c r="AHH197" s="54"/>
      <c r="AHI197" s="54"/>
      <c r="AHJ197" s="54"/>
      <c r="AHK197" s="54"/>
      <c r="AHL197" s="54"/>
      <c r="AHM197" s="54"/>
      <c r="AHN197" s="54"/>
      <c r="AHO197" s="54"/>
      <c r="AHP197" s="54"/>
      <c r="AHQ197" s="54"/>
      <c r="AHR197" s="54"/>
      <c r="AHS197" s="54"/>
      <c r="AHT197" s="54"/>
      <c r="AHU197" s="54"/>
      <c r="AHV197" s="54"/>
      <c r="AHW197" s="54"/>
      <c r="AHX197" s="54"/>
      <c r="AHY197" s="54"/>
      <c r="AHZ197" s="54"/>
      <c r="AIA197" s="54"/>
      <c r="AIB197" s="54"/>
      <c r="AIC197" s="54"/>
      <c r="AID197" s="54"/>
      <c r="AIE197" s="54"/>
      <c r="AIF197" s="54"/>
      <c r="AIG197" s="54"/>
      <c r="AIH197" s="54"/>
      <c r="AII197" s="54"/>
      <c r="AIJ197" s="54"/>
      <c r="AIK197" s="54"/>
      <c r="AIL197" s="54"/>
      <c r="AIM197" s="54"/>
      <c r="AIN197" s="54"/>
      <c r="AIO197" s="54"/>
      <c r="AIP197" s="54"/>
      <c r="AIQ197" s="54"/>
      <c r="AIR197" s="54"/>
      <c r="AIS197" s="54"/>
      <c r="AIT197" s="54"/>
      <c r="AIU197" s="54"/>
      <c r="AIV197" s="54"/>
      <c r="AIW197" s="54"/>
      <c r="AIX197" s="54"/>
      <c r="AIY197" s="54"/>
      <c r="AIZ197" s="54"/>
      <c r="AJA197" s="54"/>
      <c r="AJB197" s="54"/>
      <c r="AJC197" s="54"/>
      <c r="AJD197" s="54"/>
      <c r="AJE197" s="54"/>
      <c r="AJF197" s="54"/>
      <c r="AJG197" s="54"/>
      <c r="AJH197" s="54"/>
      <c r="AJI197" s="54"/>
      <c r="AJJ197" s="54"/>
      <c r="AJK197" s="54"/>
      <c r="AJL197" s="54"/>
      <c r="AJM197" s="54"/>
      <c r="AJN197" s="54"/>
      <c r="AJO197" s="54"/>
      <c r="AJP197" s="54"/>
      <c r="AJQ197" s="54"/>
      <c r="AJR197" s="54"/>
      <c r="AJS197" s="54"/>
      <c r="AJT197" s="54"/>
      <c r="AJU197" s="54"/>
      <c r="AJV197" s="54"/>
      <c r="AJW197" s="54"/>
      <c r="AJX197" s="54"/>
      <c r="AJY197" s="54"/>
      <c r="AJZ197" s="54"/>
      <c r="AKA197" s="54"/>
      <c r="AKB197" s="54"/>
      <c r="AKC197" s="54"/>
      <c r="AKD197" s="54"/>
      <c r="AKE197" s="54"/>
      <c r="AKF197" s="54"/>
      <c r="AKG197" s="54"/>
      <c r="AKH197" s="54"/>
      <c r="AKI197" s="54"/>
      <c r="AKJ197" s="54"/>
      <c r="AKK197" s="54"/>
      <c r="AKL197" s="54"/>
      <c r="AKM197" s="54"/>
      <c r="AKN197" s="54"/>
      <c r="AKO197" s="54"/>
      <c r="AKP197" s="54"/>
      <c r="AKQ197" s="54"/>
      <c r="AKR197" s="54"/>
      <c r="AKS197" s="54"/>
      <c r="AKT197" s="54"/>
      <c r="AKU197" s="54"/>
      <c r="AKV197" s="54"/>
      <c r="AKW197" s="54"/>
      <c r="AKX197" s="54"/>
      <c r="AKY197" s="54"/>
      <c r="AKZ197" s="54"/>
      <c r="ALA197" s="54"/>
      <c r="ALB197" s="54"/>
      <c r="ALC197" s="54"/>
      <c r="ALD197" s="54"/>
      <c r="ALE197" s="54"/>
      <c r="ALF197" s="54"/>
      <c r="ALG197" s="54"/>
      <c r="ALH197" s="54"/>
      <c r="ALI197" s="54"/>
      <c r="ALJ197" s="54"/>
      <c r="ALK197" s="54"/>
      <c r="ALL197" s="54"/>
      <c r="ALM197" s="54"/>
      <c r="ALN197" s="54"/>
      <c r="ALO197" s="54"/>
      <c r="ALP197" s="54"/>
      <c r="ALQ197" s="54"/>
      <c r="ALR197" s="54"/>
      <c r="ALS197" s="54"/>
      <c r="ALT197" s="54"/>
      <c r="ALU197" s="54"/>
      <c r="ALV197" s="54"/>
      <c r="ALW197" s="54"/>
      <c r="ALX197" s="54"/>
      <c r="ALY197" s="54"/>
      <c r="ALZ197" s="54"/>
      <c r="AMA197" s="54"/>
      <c r="AMB197" s="54"/>
      <c r="AMC197" s="54"/>
      <c r="AMD197" s="54"/>
      <c r="AME197" s="54"/>
      <c r="AMF197" s="54"/>
      <c r="AMG197" s="54"/>
      <c r="AMH197" s="54"/>
    </row>
    <row r="198" spans="1:1022" s="68" customFormat="1" x14ac:dyDescent="0.3">
      <c r="A198" s="65"/>
      <c r="B198" s="66"/>
      <c r="C198" s="66"/>
      <c r="D198" s="66"/>
      <c r="E198" s="60"/>
      <c r="F198" s="67"/>
      <c r="G198" s="60"/>
      <c r="H198" s="53"/>
      <c r="I198" s="80"/>
      <c r="J198" s="80"/>
      <c r="K198" s="80"/>
      <c r="L198" s="80"/>
      <c r="M198" s="80"/>
      <c r="N198" s="80"/>
      <c r="O198" s="80"/>
      <c r="P198" s="75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  <c r="IQ198" s="54"/>
      <c r="IR198" s="54"/>
      <c r="IS198" s="54"/>
      <c r="IT198" s="54"/>
      <c r="IU198" s="54"/>
      <c r="IV198" s="54"/>
      <c r="IW198" s="54"/>
      <c r="IX198" s="54"/>
      <c r="IY198" s="54"/>
      <c r="IZ198" s="54"/>
      <c r="JA198" s="54"/>
      <c r="JB198" s="54"/>
      <c r="JC198" s="54"/>
      <c r="JD198" s="54"/>
      <c r="JE198" s="54"/>
      <c r="JF198" s="54"/>
      <c r="JG198" s="54"/>
      <c r="JH198" s="54"/>
      <c r="JI198" s="54"/>
      <c r="JJ198" s="54"/>
      <c r="JK198" s="54"/>
      <c r="JL198" s="54"/>
      <c r="JM198" s="54"/>
      <c r="JN198" s="54"/>
      <c r="JO198" s="54"/>
      <c r="JP198" s="54"/>
      <c r="JQ198" s="54"/>
      <c r="JR198" s="54"/>
      <c r="JS198" s="54"/>
      <c r="JT198" s="54"/>
      <c r="JU198" s="54"/>
      <c r="JV198" s="54"/>
      <c r="JW198" s="54"/>
      <c r="JX198" s="54"/>
      <c r="JY198" s="54"/>
      <c r="JZ198" s="54"/>
      <c r="KA198" s="54"/>
      <c r="KB198" s="54"/>
      <c r="KC198" s="54"/>
      <c r="KD198" s="54"/>
      <c r="KE198" s="54"/>
      <c r="KF198" s="54"/>
      <c r="KG198" s="54"/>
      <c r="KH198" s="54"/>
      <c r="KI198" s="54"/>
      <c r="KJ198" s="54"/>
      <c r="KK198" s="54"/>
      <c r="KL198" s="54"/>
      <c r="KM198" s="54"/>
      <c r="KN198" s="54"/>
      <c r="KO198" s="54"/>
      <c r="KP198" s="54"/>
      <c r="KQ198" s="54"/>
      <c r="KR198" s="54"/>
      <c r="KS198" s="54"/>
      <c r="KT198" s="54"/>
      <c r="KU198" s="54"/>
      <c r="KV198" s="54"/>
      <c r="KW198" s="54"/>
      <c r="KX198" s="54"/>
      <c r="KY198" s="54"/>
      <c r="KZ198" s="54"/>
      <c r="LA198" s="54"/>
      <c r="LB198" s="54"/>
      <c r="LC198" s="54"/>
      <c r="LD198" s="54"/>
      <c r="LE198" s="54"/>
      <c r="LF198" s="54"/>
      <c r="LG198" s="54"/>
      <c r="LH198" s="54"/>
      <c r="LI198" s="54"/>
      <c r="LJ198" s="54"/>
      <c r="LK198" s="54"/>
      <c r="LL198" s="54"/>
      <c r="LM198" s="54"/>
      <c r="LN198" s="54"/>
      <c r="LO198" s="54"/>
      <c r="LP198" s="54"/>
      <c r="LQ198" s="54"/>
      <c r="LR198" s="54"/>
      <c r="LS198" s="54"/>
      <c r="LT198" s="54"/>
      <c r="LU198" s="54"/>
      <c r="LV198" s="54"/>
      <c r="LW198" s="54"/>
      <c r="LX198" s="54"/>
      <c r="LY198" s="54"/>
      <c r="LZ198" s="54"/>
      <c r="MA198" s="54"/>
      <c r="MB198" s="54"/>
      <c r="MC198" s="54"/>
      <c r="MD198" s="54"/>
      <c r="ME198" s="54"/>
      <c r="MF198" s="54"/>
      <c r="MG198" s="54"/>
      <c r="MH198" s="54"/>
      <c r="MI198" s="54"/>
      <c r="MJ198" s="54"/>
      <c r="MK198" s="54"/>
      <c r="ML198" s="54"/>
      <c r="MM198" s="54"/>
      <c r="MN198" s="54"/>
      <c r="MO198" s="54"/>
      <c r="MP198" s="54"/>
      <c r="MQ198" s="54"/>
      <c r="MR198" s="54"/>
      <c r="MS198" s="54"/>
      <c r="MT198" s="54"/>
      <c r="MU198" s="54"/>
      <c r="MV198" s="54"/>
      <c r="MW198" s="54"/>
      <c r="MX198" s="54"/>
      <c r="MY198" s="54"/>
      <c r="MZ198" s="54"/>
      <c r="NA198" s="54"/>
      <c r="NB198" s="54"/>
      <c r="NC198" s="54"/>
      <c r="ND198" s="54"/>
      <c r="NE198" s="54"/>
      <c r="NF198" s="54"/>
      <c r="NG198" s="54"/>
      <c r="NH198" s="54"/>
      <c r="NI198" s="54"/>
      <c r="NJ198" s="54"/>
      <c r="NK198" s="54"/>
      <c r="NL198" s="54"/>
      <c r="NM198" s="54"/>
      <c r="NN198" s="54"/>
      <c r="NO198" s="54"/>
      <c r="NP198" s="54"/>
      <c r="NQ198" s="54"/>
      <c r="NR198" s="54"/>
      <c r="NS198" s="54"/>
      <c r="NT198" s="54"/>
      <c r="NU198" s="54"/>
      <c r="NV198" s="54"/>
      <c r="NW198" s="54"/>
      <c r="NX198" s="54"/>
      <c r="NY198" s="54"/>
      <c r="NZ198" s="54"/>
      <c r="OA198" s="54"/>
      <c r="OB198" s="54"/>
      <c r="OC198" s="54"/>
      <c r="OD198" s="54"/>
      <c r="OE198" s="54"/>
      <c r="OF198" s="54"/>
      <c r="OG198" s="54"/>
      <c r="OH198" s="54"/>
      <c r="OI198" s="54"/>
      <c r="OJ198" s="54"/>
      <c r="OK198" s="54"/>
      <c r="OL198" s="54"/>
      <c r="OM198" s="54"/>
      <c r="ON198" s="54"/>
      <c r="OO198" s="54"/>
      <c r="OP198" s="54"/>
      <c r="OQ198" s="54"/>
      <c r="OR198" s="54"/>
      <c r="OS198" s="54"/>
      <c r="OT198" s="54"/>
      <c r="OU198" s="54"/>
      <c r="OV198" s="54"/>
      <c r="OW198" s="54"/>
      <c r="OX198" s="54"/>
      <c r="OY198" s="54"/>
      <c r="OZ198" s="54"/>
      <c r="PA198" s="54"/>
      <c r="PB198" s="54"/>
      <c r="PC198" s="54"/>
      <c r="PD198" s="54"/>
      <c r="PE198" s="54"/>
      <c r="PF198" s="54"/>
      <c r="PG198" s="54"/>
      <c r="PH198" s="54"/>
      <c r="PI198" s="54"/>
      <c r="PJ198" s="54"/>
      <c r="PK198" s="54"/>
      <c r="PL198" s="54"/>
      <c r="PM198" s="54"/>
      <c r="PN198" s="54"/>
      <c r="PO198" s="54"/>
      <c r="PP198" s="54"/>
      <c r="PQ198" s="54"/>
      <c r="PR198" s="54"/>
      <c r="PS198" s="54"/>
      <c r="PT198" s="54"/>
      <c r="PU198" s="54"/>
      <c r="PV198" s="54"/>
      <c r="PW198" s="54"/>
      <c r="PX198" s="54"/>
      <c r="PY198" s="54"/>
      <c r="PZ198" s="54"/>
      <c r="QA198" s="54"/>
      <c r="QB198" s="54"/>
      <c r="QC198" s="54"/>
      <c r="QD198" s="54"/>
      <c r="QE198" s="54"/>
      <c r="QF198" s="54"/>
      <c r="QG198" s="54"/>
      <c r="QH198" s="54"/>
      <c r="QI198" s="54"/>
      <c r="QJ198" s="54"/>
      <c r="QK198" s="54"/>
      <c r="QL198" s="54"/>
      <c r="QM198" s="54"/>
      <c r="QN198" s="54"/>
      <c r="QO198" s="54"/>
      <c r="QP198" s="54"/>
      <c r="QQ198" s="54"/>
      <c r="QR198" s="54"/>
      <c r="QS198" s="54"/>
      <c r="QT198" s="54"/>
      <c r="QU198" s="54"/>
      <c r="QV198" s="54"/>
      <c r="QW198" s="54"/>
      <c r="QX198" s="54"/>
      <c r="QY198" s="54"/>
      <c r="QZ198" s="54"/>
      <c r="RA198" s="54"/>
      <c r="RB198" s="54"/>
      <c r="RC198" s="54"/>
      <c r="RD198" s="54"/>
      <c r="RE198" s="54"/>
      <c r="RF198" s="54"/>
      <c r="RG198" s="54"/>
      <c r="RH198" s="54"/>
      <c r="RI198" s="54"/>
      <c r="RJ198" s="54"/>
      <c r="RK198" s="54"/>
      <c r="RL198" s="54"/>
      <c r="RM198" s="54"/>
      <c r="RN198" s="54"/>
      <c r="RO198" s="54"/>
      <c r="RP198" s="54"/>
      <c r="RQ198" s="54"/>
      <c r="RR198" s="54"/>
      <c r="RS198" s="54"/>
      <c r="RT198" s="54"/>
      <c r="RU198" s="54"/>
      <c r="RV198" s="54"/>
      <c r="RW198" s="54"/>
      <c r="RX198" s="54"/>
      <c r="RY198" s="54"/>
      <c r="RZ198" s="54"/>
      <c r="SA198" s="54"/>
      <c r="SB198" s="54"/>
      <c r="SC198" s="54"/>
      <c r="SD198" s="54"/>
      <c r="SE198" s="54"/>
      <c r="SF198" s="54"/>
      <c r="SG198" s="54"/>
      <c r="SH198" s="54"/>
      <c r="SI198" s="54"/>
      <c r="SJ198" s="54"/>
      <c r="SK198" s="54"/>
      <c r="SL198" s="54"/>
      <c r="SM198" s="54"/>
      <c r="SN198" s="54"/>
      <c r="SO198" s="54"/>
      <c r="SP198" s="54"/>
      <c r="SQ198" s="54"/>
      <c r="SR198" s="54"/>
      <c r="SS198" s="54"/>
      <c r="ST198" s="54"/>
      <c r="SU198" s="54"/>
      <c r="SV198" s="54"/>
      <c r="SW198" s="54"/>
      <c r="SX198" s="54"/>
      <c r="SY198" s="54"/>
      <c r="SZ198" s="54"/>
      <c r="TA198" s="54"/>
      <c r="TB198" s="54"/>
      <c r="TC198" s="54"/>
      <c r="TD198" s="54"/>
      <c r="TE198" s="54"/>
      <c r="TF198" s="54"/>
      <c r="TG198" s="54"/>
      <c r="TH198" s="54"/>
      <c r="TI198" s="54"/>
      <c r="TJ198" s="54"/>
      <c r="TK198" s="54"/>
      <c r="TL198" s="54"/>
      <c r="TM198" s="54"/>
      <c r="TN198" s="54"/>
      <c r="TO198" s="54"/>
      <c r="TP198" s="54"/>
      <c r="TQ198" s="54"/>
      <c r="TR198" s="54"/>
      <c r="TS198" s="54"/>
      <c r="TT198" s="54"/>
      <c r="TU198" s="54"/>
      <c r="TV198" s="54"/>
      <c r="TW198" s="54"/>
      <c r="TX198" s="54"/>
      <c r="TY198" s="54"/>
      <c r="TZ198" s="54"/>
      <c r="UA198" s="54"/>
      <c r="UB198" s="54"/>
      <c r="UC198" s="54"/>
      <c r="UD198" s="54"/>
      <c r="UE198" s="54"/>
      <c r="UF198" s="54"/>
      <c r="UG198" s="54"/>
      <c r="UH198" s="54"/>
      <c r="UI198" s="54"/>
      <c r="UJ198" s="54"/>
      <c r="UK198" s="54"/>
      <c r="UL198" s="54"/>
      <c r="UM198" s="54"/>
      <c r="UN198" s="54"/>
      <c r="UO198" s="54"/>
      <c r="UP198" s="54"/>
      <c r="UQ198" s="54"/>
      <c r="UR198" s="54"/>
      <c r="US198" s="54"/>
      <c r="UT198" s="54"/>
      <c r="UU198" s="54"/>
      <c r="UV198" s="54"/>
      <c r="UW198" s="54"/>
      <c r="UX198" s="54"/>
      <c r="UY198" s="54"/>
      <c r="UZ198" s="54"/>
      <c r="VA198" s="54"/>
      <c r="VB198" s="54"/>
      <c r="VC198" s="54"/>
      <c r="VD198" s="54"/>
      <c r="VE198" s="54"/>
      <c r="VF198" s="54"/>
      <c r="VG198" s="54"/>
      <c r="VH198" s="54"/>
      <c r="VI198" s="54"/>
      <c r="VJ198" s="54"/>
      <c r="VK198" s="54"/>
      <c r="VL198" s="54"/>
      <c r="VM198" s="54"/>
      <c r="VN198" s="54"/>
      <c r="VO198" s="54"/>
      <c r="VP198" s="54"/>
      <c r="VQ198" s="54"/>
      <c r="VR198" s="54"/>
      <c r="VS198" s="54"/>
      <c r="VT198" s="54"/>
      <c r="VU198" s="54"/>
      <c r="VV198" s="54"/>
      <c r="VW198" s="54"/>
      <c r="VX198" s="54"/>
      <c r="VY198" s="54"/>
      <c r="VZ198" s="54"/>
      <c r="WA198" s="54"/>
      <c r="WB198" s="54"/>
      <c r="WC198" s="54"/>
      <c r="WD198" s="54"/>
      <c r="WE198" s="54"/>
      <c r="WF198" s="54"/>
      <c r="WG198" s="54"/>
      <c r="WH198" s="54"/>
      <c r="WI198" s="54"/>
      <c r="WJ198" s="54"/>
      <c r="WK198" s="54"/>
      <c r="WL198" s="54"/>
      <c r="WM198" s="54"/>
      <c r="WN198" s="54"/>
      <c r="WO198" s="54"/>
      <c r="WP198" s="54"/>
      <c r="WQ198" s="54"/>
      <c r="WR198" s="54"/>
      <c r="WS198" s="54"/>
      <c r="WT198" s="54"/>
      <c r="WU198" s="54"/>
      <c r="WV198" s="54"/>
      <c r="WW198" s="54"/>
      <c r="WX198" s="54"/>
      <c r="WY198" s="54"/>
      <c r="WZ198" s="54"/>
      <c r="XA198" s="54"/>
      <c r="XB198" s="54"/>
      <c r="XC198" s="54"/>
      <c r="XD198" s="54"/>
      <c r="XE198" s="54"/>
      <c r="XF198" s="54"/>
      <c r="XG198" s="54"/>
      <c r="XH198" s="54"/>
      <c r="XI198" s="54"/>
      <c r="XJ198" s="54"/>
      <c r="XK198" s="54"/>
      <c r="XL198" s="54"/>
      <c r="XM198" s="54"/>
      <c r="XN198" s="54"/>
      <c r="XO198" s="54"/>
      <c r="XP198" s="54"/>
      <c r="XQ198" s="54"/>
      <c r="XR198" s="54"/>
      <c r="XS198" s="54"/>
      <c r="XT198" s="54"/>
      <c r="XU198" s="54"/>
      <c r="XV198" s="54"/>
      <c r="XW198" s="54"/>
      <c r="XX198" s="54"/>
      <c r="XY198" s="54"/>
      <c r="XZ198" s="54"/>
      <c r="YA198" s="54"/>
      <c r="YB198" s="54"/>
      <c r="YC198" s="54"/>
      <c r="YD198" s="54"/>
      <c r="YE198" s="54"/>
      <c r="YF198" s="54"/>
      <c r="YG198" s="54"/>
      <c r="YH198" s="54"/>
      <c r="YI198" s="54"/>
      <c r="YJ198" s="54"/>
      <c r="YK198" s="54"/>
      <c r="YL198" s="54"/>
      <c r="YM198" s="54"/>
      <c r="YN198" s="54"/>
      <c r="YO198" s="54"/>
      <c r="YP198" s="54"/>
      <c r="YQ198" s="54"/>
      <c r="YR198" s="54"/>
      <c r="YS198" s="54"/>
      <c r="YT198" s="54"/>
      <c r="YU198" s="54"/>
      <c r="YV198" s="54"/>
      <c r="YW198" s="54"/>
      <c r="YX198" s="54"/>
      <c r="YY198" s="54"/>
      <c r="YZ198" s="54"/>
      <c r="ZA198" s="54"/>
      <c r="ZB198" s="54"/>
      <c r="ZC198" s="54"/>
      <c r="ZD198" s="54"/>
      <c r="ZE198" s="54"/>
      <c r="ZF198" s="54"/>
      <c r="ZG198" s="54"/>
      <c r="ZH198" s="54"/>
      <c r="ZI198" s="54"/>
      <c r="ZJ198" s="54"/>
      <c r="ZK198" s="54"/>
      <c r="ZL198" s="54"/>
      <c r="ZM198" s="54"/>
      <c r="ZN198" s="54"/>
      <c r="ZO198" s="54"/>
      <c r="ZP198" s="54"/>
      <c r="ZQ198" s="54"/>
      <c r="ZR198" s="54"/>
      <c r="ZS198" s="54"/>
      <c r="ZT198" s="54"/>
      <c r="ZU198" s="54"/>
      <c r="ZV198" s="54"/>
      <c r="ZW198" s="54"/>
      <c r="ZX198" s="54"/>
      <c r="ZY198" s="54"/>
      <c r="ZZ198" s="54"/>
      <c r="AAA198" s="54"/>
      <c r="AAB198" s="54"/>
      <c r="AAC198" s="54"/>
      <c r="AAD198" s="54"/>
      <c r="AAE198" s="54"/>
      <c r="AAF198" s="54"/>
      <c r="AAG198" s="54"/>
      <c r="AAH198" s="54"/>
      <c r="AAI198" s="54"/>
      <c r="AAJ198" s="54"/>
      <c r="AAK198" s="54"/>
      <c r="AAL198" s="54"/>
      <c r="AAM198" s="54"/>
      <c r="AAN198" s="54"/>
      <c r="AAO198" s="54"/>
      <c r="AAP198" s="54"/>
      <c r="AAQ198" s="54"/>
      <c r="AAR198" s="54"/>
      <c r="AAS198" s="54"/>
      <c r="AAT198" s="54"/>
      <c r="AAU198" s="54"/>
      <c r="AAV198" s="54"/>
      <c r="AAW198" s="54"/>
      <c r="AAX198" s="54"/>
      <c r="AAY198" s="54"/>
      <c r="AAZ198" s="54"/>
      <c r="ABA198" s="54"/>
      <c r="ABB198" s="54"/>
      <c r="ABC198" s="54"/>
      <c r="ABD198" s="54"/>
      <c r="ABE198" s="54"/>
      <c r="ABF198" s="54"/>
      <c r="ABG198" s="54"/>
      <c r="ABH198" s="54"/>
      <c r="ABI198" s="54"/>
      <c r="ABJ198" s="54"/>
      <c r="ABK198" s="54"/>
      <c r="ABL198" s="54"/>
      <c r="ABM198" s="54"/>
      <c r="ABN198" s="54"/>
      <c r="ABO198" s="54"/>
      <c r="ABP198" s="54"/>
      <c r="ABQ198" s="54"/>
      <c r="ABR198" s="54"/>
      <c r="ABS198" s="54"/>
      <c r="ABT198" s="54"/>
      <c r="ABU198" s="54"/>
      <c r="ABV198" s="54"/>
      <c r="ABW198" s="54"/>
      <c r="ABX198" s="54"/>
      <c r="ABY198" s="54"/>
      <c r="ABZ198" s="54"/>
      <c r="ACA198" s="54"/>
      <c r="ACB198" s="54"/>
      <c r="ACC198" s="54"/>
      <c r="ACD198" s="54"/>
      <c r="ACE198" s="54"/>
      <c r="ACF198" s="54"/>
      <c r="ACG198" s="54"/>
      <c r="ACH198" s="54"/>
      <c r="ACI198" s="54"/>
      <c r="ACJ198" s="54"/>
      <c r="ACK198" s="54"/>
      <c r="ACL198" s="54"/>
      <c r="ACM198" s="54"/>
      <c r="ACN198" s="54"/>
      <c r="ACO198" s="54"/>
      <c r="ACP198" s="54"/>
      <c r="ACQ198" s="54"/>
      <c r="ACR198" s="54"/>
      <c r="ACS198" s="54"/>
      <c r="ACT198" s="54"/>
      <c r="ACU198" s="54"/>
      <c r="ACV198" s="54"/>
      <c r="ACW198" s="54"/>
      <c r="ACX198" s="54"/>
      <c r="ACY198" s="54"/>
      <c r="ACZ198" s="54"/>
      <c r="ADA198" s="54"/>
      <c r="ADB198" s="54"/>
      <c r="ADC198" s="54"/>
      <c r="ADD198" s="54"/>
      <c r="ADE198" s="54"/>
      <c r="ADF198" s="54"/>
      <c r="ADG198" s="54"/>
      <c r="ADH198" s="54"/>
      <c r="ADI198" s="54"/>
      <c r="ADJ198" s="54"/>
      <c r="ADK198" s="54"/>
      <c r="ADL198" s="54"/>
      <c r="ADM198" s="54"/>
      <c r="ADN198" s="54"/>
      <c r="ADO198" s="54"/>
      <c r="ADP198" s="54"/>
      <c r="ADQ198" s="54"/>
      <c r="ADR198" s="54"/>
      <c r="ADS198" s="54"/>
      <c r="ADT198" s="54"/>
      <c r="ADU198" s="54"/>
      <c r="ADV198" s="54"/>
      <c r="ADW198" s="54"/>
      <c r="ADX198" s="54"/>
      <c r="ADY198" s="54"/>
      <c r="ADZ198" s="54"/>
      <c r="AEA198" s="54"/>
      <c r="AEB198" s="54"/>
      <c r="AEC198" s="54"/>
      <c r="AED198" s="54"/>
      <c r="AEE198" s="54"/>
      <c r="AEF198" s="54"/>
      <c r="AEG198" s="54"/>
      <c r="AEH198" s="54"/>
      <c r="AEI198" s="54"/>
      <c r="AEJ198" s="54"/>
      <c r="AEK198" s="54"/>
      <c r="AEL198" s="54"/>
      <c r="AEM198" s="54"/>
      <c r="AEN198" s="54"/>
      <c r="AEO198" s="54"/>
      <c r="AEP198" s="54"/>
      <c r="AEQ198" s="54"/>
      <c r="AER198" s="54"/>
      <c r="AES198" s="54"/>
      <c r="AET198" s="54"/>
      <c r="AEU198" s="54"/>
      <c r="AEV198" s="54"/>
      <c r="AEW198" s="54"/>
      <c r="AEX198" s="54"/>
      <c r="AEY198" s="54"/>
      <c r="AEZ198" s="54"/>
      <c r="AFA198" s="54"/>
      <c r="AFB198" s="54"/>
      <c r="AFC198" s="54"/>
      <c r="AFD198" s="54"/>
      <c r="AFE198" s="54"/>
      <c r="AFF198" s="54"/>
      <c r="AFG198" s="54"/>
      <c r="AFH198" s="54"/>
      <c r="AFI198" s="54"/>
      <c r="AFJ198" s="54"/>
      <c r="AFK198" s="54"/>
      <c r="AFL198" s="54"/>
      <c r="AFM198" s="54"/>
      <c r="AFN198" s="54"/>
      <c r="AFO198" s="54"/>
      <c r="AFP198" s="54"/>
      <c r="AFQ198" s="54"/>
      <c r="AFR198" s="54"/>
      <c r="AFS198" s="54"/>
      <c r="AFT198" s="54"/>
      <c r="AFU198" s="54"/>
      <c r="AFV198" s="54"/>
      <c r="AFW198" s="54"/>
      <c r="AFX198" s="54"/>
      <c r="AFY198" s="54"/>
      <c r="AFZ198" s="54"/>
      <c r="AGA198" s="54"/>
      <c r="AGB198" s="54"/>
      <c r="AGC198" s="54"/>
      <c r="AGD198" s="54"/>
      <c r="AGE198" s="54"/>
      <c r="AGF198" s="54"/>
      <c r="AGG198" s="54"/>
      <c r="AGH198" s="54"/>
      <c r="AGI198" s="54"/>
      <c r="AGJ198" s="54"/>
      <c r="AGK198" s="54"/>
      <c r="AGL198" s="54"/>
      <c r="AGM198" s="54"/>
      <c r="AGN198" s="54"/>
      <c r="AGO198" s="54"/>
      <c r="AGP198" s="54"/>
      <c r="AGQ198" s="54"/>
      <c r="AGR198" s="54"/>
      <c r="AGS198" s="54"/>
      <c r="AGT198" s="54"/>
      <c r="AGU198" s="54"/>
      <c r="AGV198" s="54"/>
      <c r="AGW198" s="54"/>
      <c r="AGX198" s="54"/>
      <c r="AGY198" s="54"/>
      <c r="AGZ198" s="54"/>
      <c r="AHA198" s="54"/>
      <c r="AHB198" s="54"/>
      <c r="AHC198" s="54"/>
      <c r="AHD198" s="54"/>
      <c r="AHE198" s="54"/>
      <c r="AHF198" s="54"/>
      <c r="AHG198" s="54"/>
      <c r="AHH198" s="54"/>
      <c r="AHI198" s="54"/>
      <c r="AHJ198" s="54"/>
      <c r="AHK198" s="54"/>
      <c r="AHL198" s="54"/>
      <c r="AHM198" s="54"/>
      <c r="AHN198" s="54"/>
      <c r="AHO198" s="54"/>
      <c r="AHP198" s="54"/>
      <c r="AHQ198" s="54"/>
      <c r="AHR198" s="54"/>
      <c r="AHS198" s="54"/>
      <c r="AHT198" s="54"/>
      <c r="AHU198" s="54"/>
      <c r="AHV198" s="54"/>
      <c r="AHW198" s="54"/>
      <c r="AHX198" s="54"/>
      <c r="AHY198" s="54"/>
      <c r="AHZ198" s="54"/>
      <c r="AIA198" s="54"/>
      <c r="AIB198" s="54"/>
      <c r="AIC198" s="54"/>
      <c r="AID198" s="54"/>
      <c r="AIE198" s="54"/>
      <c r="AIF198" s="54"/>
      <c r="AIG198" s="54"/>
      <c r="AIH198" s="54"/>
      <c r="AII198" s="54"/>
      <c r="AIJ198" s="54"/>
      <c r="AIK198" s="54"/>
      <c r="AIL198" s="54"/>
      <c r="AIM198" s="54"/>
      <c r="AIN198" s="54"/>
      <c r="AIO198" s="54"/>
      <c r="AIP198" s="54"/>
      <c r="AIQ198" s="54"/>
      <c r="AIR198" s="54"/>
      <c r="AIS198" s="54"/>
      <c r="AIT198" s="54"/>
      <c r="AIU198" s="54"/>
      <c r="AIV198" s="54"/>
      <c r="AIW198" s="54"/>
      <c r="AIX198" s="54"/>
      <c r="AIY198" s="54"/>
      <c r="AIZ198" s="54"/>
      <c r="AJA198" s="54"/>
      <c r="AJB198" s="54"/>
      <c r="AJC198" s="54"/>
      <c r="AJD198" s="54"/>
      <c r="AJE198" s="54"/>
      <c r="AJF198" s="54"/>
      <c r="AJG198" s="54"/>
      <c r="AJH198" s="54"/>
      <c r="AJI198" s="54"/>
      <c r="AJJ198" s="54"/>
      <c r="AJK198" s="54"/>
      <c r="AJL198" s="54"/>
      <c r="AJM198" s="54"/>
      <c r="AJN198" s="54"/>
      <c r="AJO198" s="54"/>
      <c r="AJP198" s="54"/>
      <c r="AJQ198" s="54"/>
      <c r="AJR198" s="54"/>
      <c r="AJS198" s="54"/>
      <c r="AJT198" s="54"/>
      <c r="AJU198" s="54"/>
      <c r="AJV198" s="54"/>
      <c r="AJW198" s="54"/>
      <c r="AJX198" s="54"/>
      <c r="AJY198" s="54"/>
      <c r="AJZ198" s="54"/>
      <c r="AKA198" s="54"/>
      <c r="AKB198" s="54"/>
      <c r="AKC198" s="54"/>
      <c r="AKD198" s="54"/>
      <c r="AKE198" s="54"/>
      <c r="AKF198" s="54"/>
      <c r="AKG198" s="54"/>
      <c r="AKH198" s="54"/>
      <c r="AKI198" s="54"/>
      <c r="AKJ198" s="54"/>
      <c r="AKK198" s="54"/>
      <c r="AKL198" s="54"/>
      <c r="AKM198" s="54"/>
      <c r="AKN198" s="54"/>
      <c r="AKO198" s="54"/>
      <c r="AKP198" s="54"/>
      <c r="AKQ198" s="54"/>
      <c r="AKR198" s="54"/>
      <c r="AKS198" s="54"/>
      <c r="AKT198" s="54"/>
      <c r="AKU198" s="54"/>
      <c r="AKV198" s="54"/>
      <c r="AKW198" s="54"/>
      <c r="AKX198" s="54"/>
      <c r="AKY198" s="54"/>
      <c r="AKZ198" s="54"/>
      <c r="ALA198" s="54"/>
      <c r="ALB198" s="54"/>
      <c r="ALC198" s="54"/>
      <c r="ALD198" s="54"/>
      <c r="ALE198" s="54"/>
      <c r="ALF198" s="54"/>
      <c r="ALG198" s="54"/>
      <c r="ALH198" s="54"/>
      <c r="ALI198" s="54"/>
      <c r="ALJ198" s="54"/>
      <c r="ALK198" s="54"/>
      <c r="ALL198" s="54"/>
      <c r="ALM198" s="54"/>
      <c r="ALN198" s="54"/>
      <c r="ALO198" s="54"/>
      <c r="ALP198" s="54"/>
      <c r="ALQ198" s="54"/>
      <c r="ALR198" s="54"/>
      <c r="ALS198" s="54"/>
      <c r="ALT198" s="54"/>
      <c r="ALU198" s="54"/>
      <c r="ALV198" s="54"/>
      <c r="ALW198" s="54"/>
      <c r="ALX198" s="54"/>
      <c r="ALY198" s="54"/>
      <c r="ALZ198" s="54"/>
      <c r="AMA198" s="54"/>
      <c r="AMB198" s="54"/>
      <c r="AMC198" s="54"/>
      <c r="AMD198" s="54"/>
      <c r="AME198" s="54"/>
      <c r="AMF198" s="54"/>
      <c r="AMG198" s="54"/>
      <c r="AMH198" s="54"/>
    </row>
    <row r="199" spans="1:1022" s="68" customFormat="1" x14ac:dyDescent="0.3">
      <c r="A199" s="65"/>
      <c r="B199" s="66"/>
      <c r="C199" s="66"/>
      <c r="D199" s="66"/>
      <c r="E199" s="60"/>
      <c r="F199" s="67"/>
      <c r="G199" s="60"/>
      <c r="H199" s="53"/>
      <c r="I199" s="80"/>
      <c r="J199" s="80"/>
      <c r="K199" s="80"/>
      <c r="L199" s="80"/>
      <c r="M199" s="80"/>
      <c r="N199" s="80"/>
      <c r="O199" s="80"/>
      <c r="P199" s="75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4"/>
      <c r="HI199" s="54"/>
      <c r="HJ199" s="54"/>
      <c r="HK199" s="54"/>
      <c r="HL199" s="54"/>
      <c r="HM199" s="54"/>
      <c r="HN199" s="54"/>
      <c r="HO199" s="54"/>
      <c r="HP199" s="54"/>
      <c r="HQ199" s="54"/>
      <c r="HR199" s="54"/>
      <c r="HS199" s="54"/>
      <c r="HT199" s="54"/>
      <c r="HU199" s="54"/>
      <c r="HV199" s="54"/>
      <c r="HW199" s="54"/>
      <c r="HX199" s="54"/>
      <c r="HY199" s="54"/>
      <c r="HZ199" s="54"/>
      <c r="IA199" s="54"/>
      <c r="IB199" s="54"/>
      <c r="IC199" s="54"/>
      <c r="ID199" s="54"/>
      <c r="IE199" s="54"/>
      <c r="IF199" s="54"/>
      <c r="IG199" s="54"/>
      <c r="IH199" s="54"/>
      <c r="II199" s="54"/>
      <c r="IJ199" s="54"/>
      <c r="IK199" s="54"/>
      <c r="IL199" s="54"/>
      <c r="IM199" s="54"/>
      <c r="IN199" s="54"/>
      <c r="IO199" s="54"/>
      <c r="IP199" s="54"/>
      <c r="IQ199" s="54"/>
      <c r="IR199" s="54"/>
      <c r="IS199" s="54"/>
      <c r="IT199" s="54"/>
      <c r="IU199" s="54"/>
      <c r="IV199" s="54"/>
      <c r="IW199" s="54"/>
      <c r="IX199" s="54"/>
      <c r="IY199" s="54"/>
      <c r="IZ199" s="54"/>
      <c r="JA199" s="54"/>
      <c r="JB199" s="54"/>
      <c r="JC199" s="54"/>
      <c r="JD199" s="54"/>
      <c r="JE199" s="54"/>
      <c r="JF199" s="54"/>
      <c r="JG199" s="54"/>
      <c r="JH199" s="54"/>
      <c r="JI199" s="54"/>
      <c r="JJ199" s="54"/>
      <c r="JK199" s="54"/>
      <c r="JL199" s="54"/>
      <c r="JM199" s="54"/>
      <c r="JN199" s="54"/>
      <c r="JO199" s="54"/>
      <c r="JP199" s="54"/>
      <c r="JQ199" s="54"/>
      <c r="JR199" s="54"/>
      <c r="JS199" s="54"/>
      <c r="JT199" s="54"/>
      <c r="JU199" s="54"/>
      <c r="JV199" s="54"/>
      <c r="JW199" s="54"/>
      <c r="JX199" s="54"/>
      <c r="JY199" s="54"/>
      <c r="JZ199" s="54"/>
      <c r="KA199" s="54"/>
      <c r="KB199" s="54"/>
      <c r="KC199" s="54"/>
      <c r="KD199" s="54"/>
      <c r="KE199" s="54"/>
      <c r="KF199" s="54"/>
      <c r="KG199" s="54"/>
      <c r="KH199" s="54"/>
      <c r="KI199" s="54"/>
      <c r="KJ199" s="54"/>
      <c r="KK199" s="54"/>
      <c r="KL199" s="54"/>
      <c r="KM199" s="54"/>
      <c r="KN199" s="54"/>
      <c r="KO199" s="54"/>
      <c r="KP199" s="54"/>
      <c r="KQ199" s="54"/>
      <c r="KR199" s="54"/>
      <c r="KS199" s="54"/>
      <c r="KT199" s="54"/>
      <c r="KU199" s="54"/>
      <c r="KV199" s="54"/>
      <c r="KW199" s="54"/>
      <c r="KX199" s="54"/>
      <c r="KY199" s="54"/>
      <c r="KZ199" s="54"/>
      <c r="LA199" s="54"/>
      <c r="LB199" s="54"/>
      <c r="LC199" s="54"/>
      <c r="LD199" s="54"/>
      <c r="LE199" s="54"/>
      <c r="LF199" s="54"/>
      <c r="LG199" s="54"/>
      <c r="LH199" s="54"/>
      <c r="LI199" s="54"/>
      <c r="LJ199" s="54"/>
      <c r="LK199" s="54"/>
      <c r="LL199" s="54"/>
      <c r="LM199" s="54"/>
      <c r="LN199" s="54"/>
      <c r="LO199" s="54"/>
      <c r="LP199" s="54"/>
      <c r="LQ199" s="54"/>
      <c r="LR199" s="54"/>
      <c r="LS199" s="54"/>
      <c r="LT199" s="54"/>
      <c r="LU199" s="54"/>
      <c r="LV199" s="54"/>
      <c r="LW199" s="54"/>
      <c r="LX199" s="54"/>
      <c r="LY199" s="54"/>
      <c r="LZ199" s="54"/>
      <c r="MA199" s="54"/>
      <c r="MB199" s="54"/>
      <c r="MC199" s="54"/>
      <c r="MD199" s="54"/>
      <c r="ME199" s="54"/>
      <c r="MF199" s="54"/>
      <c r="MG199" s="54"/>
      <c r="MH199" s="54"/>
      <c r="MI199" s="54"/>
      <c r="MJ199" s="54"/>
      <c r="MK199" s="54"/>
      <c r="ML199" s="54"/>
      <c r="MM199" s="54"/>
      <c r="MN199" s="54"/>
      <c r="MO199" s="54"/>
      <c r="MP199" s="54"/>
      <c r="MQ199" s="54"/>
      <c r="MR199" s="54"/>
      <c r="MS199" s="54"/>
      <c r="MT199" s="54"/>
      <c r="MU199" s="54"/>
      <c r="MV199" s="54"/>
      <c r="MW199" s="54"/>
      <c r="MX199" s="54"/>
      <c r="MY199" s="54"/>
      <c r="MZ199" s="54"/>
      <c r="NA199" s="54"/>
      <c r="NB199" s="54"/>
      <c r="NC199" s="54"/>
      <c r="ND199" s="54"/>
      <c r="NE199" s="54"/>
      <c r="NF199" s="54"/>
      <c r="NG199" s="54"/>
      <c r="NH199" s="54"/>
      <c r="NI199" s="54"/>
      <c r="NJ199" s="54"/>
      <c r="NK199" s="54"/>
      <c r="NL199" s="54"/>
      <c r="NM199" s="54"/>
      <c r="NN199" s="54"/>
      <c r="NO199" s="54"/>
      <c r="NP199" s="54"/>
      <c r="NQ199" s="54"/>
      <c r="NR199" s="54"/>
      <c r="NS199" s="54"/>
      <c r="NT199" s="54"/>
      <c r="NU199" s="54"/>
      <c r="NV199" s="54"/>
      <c r="NW199" s="54"/>
      <c r="NX199" s="54"/>
      <c r="NY199" s="54"/>
      <c r="NZ199" s="54"/>
      <c r="OA199" s="54"/>
      <c r="OB199" s="54"/>
      <c r="OC199" s="54"/>
      <c r="OD199" s="54"/>
      <c r="OE199" s="54"/>
      <c r="OF199" s="54"/>
      <c r="OG199" s="54"/>
      <c r="OH199" s="54"/>
      <c r="OI199" s="54"/>
      <c r="OJ199" s="54"/>
      <c r="OK199" s="54"/>
      <c r="OL199" s="54"/>
      <c r="OM199" s="54"/>
      <c r="ON199" s="54"/>
      <c r="OO199" s="54"/>
      <c r="OP199" s="54"/>
      <c r="OQ199" s="54"/>
      <c r="OR199" s="54"/>
      <c r="OS199" s="54"/>
      <c r="OT199" s="54"/>
      <c r="OU199" s="54"/>
      <c r="OV199" s="54"/>
      <c r="OW199" s="54"/>
      <c r="OX199" s="54"/>
      <c r="OY199" s="54"/>
      <c r="OZ199" s="54"/>
      <c r="PA199" s="54"/>
      <c r="PB199" s="54"/>
      <c r="PC199" s="54"/>
      <c r="PD199" s="54"/>
      <c r="PE199" s="54"/>
      <c r="PF199" s="54"/>
      <c r="PG199" s="54"/>
      <c r="PH199" s="54"/>
      <c r="PI199" s="54"/>
      <c r="PJ199" s="54"/>
      <c r="PK199" s="54"/>
      <c r="PL199" s="54"/>
      <c r="PM199" s="54"/>
      <c r="PN199" s="54"/>
      <c r="PO199" s="54"/>
      <c r="PP199" s="54"/>
      <c r="PQ199" s="54"/>
      <c r="PR199" s="54"/>
      <c r="PS199" s="54"/>
      <c r="PT199" s="54"/>
      <c r="PU199" s="54"/>
      <c r="PV199" s="54"/>
      <c r="PW199" s="54"/>
      <c r="PX199" s="54"/>
      <c r="PY199" s="54"/>
      <c r="PZ199" s="54"/>
      <c r="QA199" s="54"/>
      <c r="QB199" s="54"/>
      <c r="QC199" s="54"/>
      <c r="QD199" s="54"/>
      <c r="QE199" s="54"/>
      <c r="QF199" s="54"/>
      <c r="QG199" s="54"/>
      <c r="QH199" s="54"/>
      <c r="QI199" s="54"/>
      <c r="QJ199" s="54"/>
      <c r="QK199" s="54"/>
      <c r="QL199" s="54"/>
      <c r="QM199" s="54"/>
      <c r="QN199" s="54"/>
      <c r="QO199" s="54"/>
      <c r="QP199" s="54"/>
      <c r="QQ199" s="54"/>
      <c r="QR199" s="54"/>
      <c r="QS199" s="54"/>
      <c r="QT199" s="54"/>
      <c r="QU199" s="54"/>
      <c r="QV199" s="54"/>
      <c r="QW199" s="54"/>
      <c r="QX199" s="54"/>
      <c r="QY199" s="54"/>
      <c r="QZ199" s="54"/>
      <c r="RA199" s="54"/>
      <c r="RB199" s="54"/>
      <c r="RC199" s="54"/>
      <c r="RD199" s="54"/>
      <c r="RE199" s="54"/>
      <c r="RF199" s="54"/>
      <c r="RG199" s="54"/>
      <c r="RH199" s="54"/>
      <c r="RI199" s="54"/>
      <c r="RJ199" s="54"/>
      <c r="RK199" s="54"/>
      <c r="RL199" s="54"/>
      <c r="RM199" s="54"/>
      <c r="RN199" s="54"/>
      <c r="RO199" s="54"/>
      <c r="RP199" s="54"/>
      <c r="RQ199" s="54"/>
      <c r="RR199" s="54"/>
      <c r="RS199" s="54"/>
      <c r="RT199" s="54"/>
      <c r="RU199" s="54"/>
      <c r="RV199" s="54"/>
      <c r="RW199" s="54"/>
      <c r="RX199" s="54"/>
      <c r="RY199" s="54"/>
      <c r="RZ199" s="54"/>
      <c r="SA199" s="54"/>
      <c r="SB199" s="54"/>
      <c r="SC199" s="54"/>
      <c r="SD199" s="54"/>
      <c r="SE199" s="54"/>
      <c r="SF199" s="54"/>
      <c r="SG199" s="54"/>
      <c r="SH199" s="54"/>
      <c r="SI199" s="54"/>
      <c r="SJ199" s="54"/>
      <c r="SK199" s="54"/>
      <c r="SL199" s="54"/>
      <c r="SM199" s="54"/>
      <c r="SN199" s="54"/>
      <c r="SO199" s="54"/>
      <c r="SP199" s="54"/>
      <c r="SQ199" s="54"/>
      <c r="SR199" s="54"/>
      <c r="SS199" s="54"/>
      <c r="ST199" s="54"/>
      <c r="SU199" s="54"/>
      <c r="SV199" s="54"/>
      <c r="SW199" s="54"/>
      <c r="SX199" s="54"/>
      <c r="SY199" s="54"/>
      <c r="SZ199" s="54"/>
      <c r="TA199" s="54"/>
      <c r="TB199" s="54"/>
      <c r="TC199" s="54"/>
      <c r="TD199" s="54"/>
      <c r="TE199" s="54"/>
      <c r="TF199" s="54"/>
      <c r="TG199" s="54"/>
      <c r="TH199" s="54"/>
      <c r="TI199" s="54"/>
      <c r="TJ199" s="54"/>
      <c r="TK199" s="54"/>
      <c r="TL199" s="54"/>
      <c r="TM199" s="54"/>
      <c r="TN199" s="54"/>
      <c r="TO199" s="54"/>
      <c r="TP199" s="54"/>
      <c r="TQ199" s="54"/>
      <c r="TR199" s="54"/>
      <c r="TS199" s="54"/>
      <c r="TT199" s="54"/>
      <c r="TU199" s="54"/>
      <c r="TV199" s="54"/>
      <c r="TW199" s="54"/>
      <c r="TX199" s="54"/>
      <c r="TY199" s="54"/>
      <c r="TZ199" s="54"/>
      <c r="UA199" s="54"/>
      <c r="UB199" s="54"/>
      <c r="UC199" s="54"/>
      <c r="UD199" s="54"/>
      <c r="UE199" s="54"/>
      <c r="UF199" s="54"/>
      <c r="UG199" s="54"/>
      <c r="UH199" s="54"/>
      <c r="UI199" s="54"/>
      <c r="UJ199" s="54"/>
      <c r="UK199" s="54"/>
      <c r="UL199" s="54"/>
      <c r="UM199" s="54"/>
      <c r="UN199" s="54"/>
      <c r="UO199" s="54"/>
      <c r="UP199" s="54"/>
      <c r="UQ199" s="54"/>
      <c r="UR199" s="54"/>
      <c r="US199" s="54"/>
      <c r="UT199" s="54"/>
      <c r="UU199" s="54"/>
      <c r="UV199" s="54"/>
      <c r="UW199" s="54"/>
      <c r="UX199" s="54"/>
      <c r="UY199" s="54"/>
      <c r="UZ199" s="54"/>
      <c r="VA199" s="54"/>
      <c r="VB199" s="54"/>
      <c r="VC199" s="54"/>
      <c r="VD199" s="54"/>
      <c r="VE199" s="54"/>
      <c r="VF199" s="54"/>
      <c r="VG199" s="54"/>
      <c r="VH199" s="54"/>
      <c r="VI199" s="54"/>
      <c r="VJ199" s="54"/>
      <c r="VK199" s="54"/>
      <c r="VL199" s="54"/>
      <c r="VM199" s="54"/>
      <c r="VN199" s="54"/>
      <c r="VO199" s="54"/>
      <c r="VP199" s="54"/>
      <c r="VQ199" s="54"/>
      <c r="VR199" s="54"/>
      <c r="VS199" s="54"/>
      <c r="VT199" s="54"/>
      <c r="VU199" s="54"/>
      <c r="VV199" s="54"/>
      <c r="VW199" s="54"/>
      <c r="VX199" s="54"/>
      <c r="VY199" s="54"/>
      <c r="VZ199" s="54"/>
      <c r="WA199" s="54"/>
      <c r="WB199" s="54"/>
      <c r="WC199" s="54"/>
      <c r="WD199" s="54"/>
      <c r="WE199" s="54"/>
      <c r="WF199" s="54"/>
      <c r="WG199" s="54"/>
      <c r="WH199" s="54"/>
      <c r="WI199" s="54"/>
      <c r="WJ199" s="54"/>
      <c r="WK199" s="54"/>
      <c r="WL199" s="54"/>
      <c r="WM199" s="54"/>
      <c r="WN199" s="54"/>
      <c r="WO199" s="54"/>
      <c r="WP199" s="54"/>
      <c r="WQ199" s="54"/>
      <c r="WR199" s="54"/>
      <c r="WS199" s="54"/>
      <c r="WT199" s="54"/>
      <c r="WU199" s="54"/>
      <c r="WV199" s="54"/>
      <c r="WW199" s="54"/>
      <c r="WX199" s="54"/>
      <c r="WY199" s="54"/>
      <c r="WZ199" s="54"/>
      <c r="XA199" s="54"/>
      <c r="XB199" s="54"/>
      <c r="XC199" s="54"/>
      <c r="XD199" s="54"/>
      <c r="XE199" s="54"/>
      <c r="XF199" s="54"/>
      <c r="XG199" s="54"/>
      <c r="XH199" s="54"/>
      <c r="XI199" s="54"/>
      <c r="XJ199" s="54"/>
      <c r="XK199" s="54"/>
      <c r="XL199" s="54"/>
      <c r="XM199" s="54"/>
      <c r="XN199" s="54"/>
      <c r="XO199" s="54"/>
      <c r="XP199" s="54"/>
      <c r="XQ199" s="54"/>
      <c r="XR199" s="54"/>
      <c r="XS199" s="54"/>
      <c r="XT199" s="54"/>
      <c r="XU199" s="54"/>
      <c r="XV199" s="54"/>
      <c r="XW199" s="54"/>
      <c r="XX199" s="54"/>
      <c r="XY199" s="54"/>
      <c r="XZ199" s="54"/>
      <c r="YA199" s="54"/>
      <c r="YB199" s="54"/>
      <c r="YC199" s="54"/>
      <c r="YD199" s="54"/>
      <c r="YE199" s="54"/>
      <c r="YF199" s="54"/>
      <c r="YG199" s="54"/>
      <c r="YH199" s="54"/>
      <c r="YI199" s="54"/>
      <c r="YJ199" s="54"/>
      <c r="YK199" s="54"/>
      <c r="YL199" s="54"/>
      <c r="YM199" s="54"/>
      <c r="YN199" s="54"/>
      <c r="YO199" s="54"/>
      <c r="YP199" s="54"/>
      <c r="YQ199" s="54"/>
      <c r="YR199" s="54"/>
      <c r="YS199" s="54"/>
      <c r="YT199" s="54"/>
      <c r="YU199" s="54"/>
      <c r="YV199" s="54"/>
      <c r="YW199" s="54"/>
      <c r="YX199" s="54"/>
      <c r="YY199" s="54"/>
      <c r="YZ199" s="54"/>
      <c r="ZA199" s="54"/>
      <c r="ZB199" s="54"/>
      <c r="ZC199" s="54"/>
      <c r="ZD199" s="54"/>
      <c r="ZE199" s="54"/>
      <c r="ZF199" s="54"/>
      <c r="ZG199" s="54"/>
      <c r="ZH199" s="54"/>
      <c r="ZI199" s="54"/>
      <c r="ZJ199" s="54"/>
      <c r="ZK199" s="54"/>
      <c r="ZL199" s="54"/>
      <c r="ZM199" s="54"/>
      <c r="ZN199" s="54"/>
      <c r="ZO199" s="54"/>
      <c r="ZP199" s="54"/>
      <c r="ZQ199" s="54"/>
      <c r="ZR199" s="54"/>
      <c r="ZS199" s="54"/>
      <c r="ZT199" s="54"/>
      <c r="ZU199" s="54"/>
      <c r="ZV199" s="54"/>
      <c r="ZW199" s="54"/>
      <c r="ZX199" s="54"/>
      <c r="ZY199" s="54"/>
      <c r="ZZ199" s="54"/>
      <c r="AAA199" s="54"/>
      <c r="AAB199" s="54"/>
      <c r="AAC199" s="54"/>
      <c r="AAD199" s="54"/>
      <c r="AAE199" s="54"/>
      <c r="AAF199" s="54"/>
      <c r="AAG199" s="54"/>
      <c r="AAH199" s="54"/>
      <c r="AAI199" s="54"/>
      <c r="AAJ199" s="54"/>
      <c r="AAK199" s="54"/>
      <c r="AAL199" s="54"/>
      <c r="AAM199" s="54"/>
      <c r="AAN199" s="54"/>
      <c r="AAO199" s="54"/>
      <c r="AAP199" s="54"/>
      <c r="AAQ199" s="54"/>
      <c r="AAR199" s="54"/>
      <c r="AAS199" s="54"/>
      <c r="AAT199" s="54"/>
      <c r="AAU199" s="54"/>
      <c r="AAV199" s="54"/>
      <c r="AAW199" s="54"/>
      <c r="AAX199" s="54"/>
      <c r="AAY199" s="54"/>
      <c r="AAZ199" s="54"/>
      <c r="ABA199" s="54"/>
      <c r="ABB199" s="54"/>
      <c r="ABC199" s="54"/>
      <c r="ABD199" s="54"/>
      <c r="ABE199" s="54"/>
      <c r="ABF199" s="54"/>
      <c r="ABG199" s="54"/>
      <c r="ABH199" s="54"/>
      <c r="ABI199" s="54"/>
      <c r="ABJ199" s="54"/>
      <c r="ABK199" s="54"/>
      <c r="ABL199" s="54"/>
      <c r="ABM199" s="54"/>
      <c r="ABN199" s="54"/>
      <c r="ABO199" s="54"/>
      <c r="ABP199" s="54"/>
      <c r="ABQ199" s="54"/>
      <c r="ABR199" s="54"/>
      <c r="ABS199" s="54"/>
      <c r="ABT199" s="54"/>
      <c r="ABU199" s="54"/>
      <c r="ABV199" s="54"/>
      <c r="ABW199" s="54"/>
      <c r="ABX199" s="54"/>
      <c r="ABY199" s="54"/>
      <c r="ABZ199" s="54"/>
      <c r="ACA199" s="54"/>
      <c r="ACB199" s="54"/>
      <c r="ACC199" s="54"/>
      <c r="ACD199" s="54"/>
      <c r="ACE199" s="54"/>
      <c r="ACF199" s="54"/>
      <c r="ACG199" s="54"/>
      <c r="ACH199" s="54"/>
      <c r="ACI199" s="54"/>
      <c r="ACJ199" s="54"/>
      <c r="ACK199" s="54"/>
      <c r="ACL199" s="54"/>
      <c r="ACM199" s="54"/>
      <c r="ACN199" s="54"/>
      <c r="ACO199" s="54"/>
      <c r="ACP199" s="54"/>
      <c r="ACQ199" s="54"/>
      <c r="ACR199" s="54"/>
      <c r="ACS199" s="54"/>
      <c r="ACT199" s="54"/>
      <c r="ACU199" s="54"/>
      <c r="ACV199" s="54"/>
      <c r="ACW199" s="54"/>
      <c r="ACX199" s="54"/>
      <c r="ACY199" s="54"/>
      <c r="ACZ199" s="54"/>
      <c r="ADA199" s="54"/>
      <c r="ADB199" s="54"/>
      <c r="ADC199" s="54"/>
      <c r="ADD199" s="54"/>
      <c r="ADE199" s="54"/>
      <c r="ADF199" s="54"/>
      <c r="ADG199" s="54"/>
      <c r="ADH199" s="54"/>
      <c r="ADI199" s="54"/>
      <c r="ADJ199" s="54"/>
      <c r="ADK199" s="54"/>
      <c r="ADL199" s="54"/>
      <c r="ADM199" s="54"/>
      <c r="ADN199" s="54"/>
      <c r="ADO199" s="54"/>
      <c r="ADP199" s="54"/>
      <c r="ADQ199" s="54"/>
      <c r="ADR199" s="54"/>
      <c r="ADS199" s="54"/>
      <c r="ADT199" s="54"/>
      <c r="ADU199" s="54"/>
      <c r="ADV199" s="54"/>
      <c r="ADW199" s="54"/>
      <c r="ADX199" s="54"/>
      <c r="ADY199" s="54"/>
      <c r="ADZ199" s="54"/>
      <c r="AEA199" s="54"/>
      <c r="AEB199" s="54"/>
      <c r="AEC199" s="54"/>
      <c r="AED199" s="54"/>
      <c r="AEE199" s="54"/>
      <c r="AEF199" s="54"/>
      <c r="AEG199" s="54"/>
      <c r="AEH199" s="54"/>
      <c r="AEI199" s="54"/>
      <c r="AEJ199" s="54"/>
      <c r="AEK199" s="54"/>
      <c r="AEL199" s="54"/>
      <c r="AEM199" s="54"/>
      <c r="AEN199" s="54"/>
      <c r="AEO199" s="54"/>
      <c r="AEP199" s="54"/>
      <c r="AEQ199" s="54"/>
      <c r="AER199" s="54"/>
      <c r="AES199" s="54"/>
      <c r="AET199" s="54"/>
      <c r="AEU199" s="54"/>
      <c r="AEV199" s="54"/>
      <c r="AEW199" s="54"/>
      <c r="AEX199" s="54"/>
      <c r="AEY199" s="54"/>
      <c r="AEZ199" s="54"/>
      <c r="AFA199" s="54"/>
      <c r="AFB199" s="54"/>
      <c r="AFC199" s="54"/>
      <c r="AFD199" s="54"/>
      <c r="AFE199" s="54"/>
      <c r="AFF199" s="54"/>
      <c r="AFG199" s="54"/>
      <c r="AFH199" s="54"/>
      <c r="AFI199" s="54"/>
      <c r="AFJ199" s="54"/>
      <c r="AFK199" s="54"/>
      <c r="AFL199" s="54"/>
      <c r="AFM199" s="54"/>
      <c r="AFN199" s="54"/>
      <c r="AFO199" s="54"/>
      <c r="AFP199" s="54"/>
      <c r="AFQ199" s="54"/>
      <c r="AFR199" s="54"/>
      <c r="AFS199" s="54"/>
      <c r="AFT199" s="54"/>
      <c r="AFU199" s="54"/>
      <c r="AFV199" s="54"/>
      <c r="AFW199" s="54"/>
      <c r="AFX199" s="54"/>
      <c r="AFY199" s="54"/>
      <c r="AFZ199" s="54"/>
      <c r="AGA199" s="54"/>
      <c r="AGB199" s="54"/>
      <c r="AGC199" s="54"/>
      <c r="AGD199" s="54"/>
      <c r="AGE199" s="54"/>
      <c r="AGF199" s="54"/>
      <c r="AGG199" s="54"/>
      <c r="AGH199" s="54"/>
      <c r="AGI199" s="54"/>
      <c r="AGJ199" s="54"/>
      <c r="AGK199" s="54"/>
      <c r="AGL199" s="54"/>
      <c r="AGM199" s="54"/>
      <c r="AGN199" s="54"/>
      <c r="AGO199" s="54"/>
      <c r="AGP199" s="54"/>
      <c r="AGQ199" s="54"/>
      <c r="AGR199" s="54"/>
      <c r="AGS199" s="54"/>
      <c r="AGT199" s="54"/>
      <c r="AGU199" s="54"/>
      <c r="AGV199" s="54"/>
      <c r="AGW199" s="54"/>
      <c r="AGX199" s="54"/>
      <c r="AGY199" s="54"/>
      <c r="AGZ199" s="54"/>
      <c r="AHA199" s="54"/>
      <c r="AHB199" s="54"/>
      <c r="AHC199" s="54"/>
      <c r="AHD199" s="54"/>
      <c r="AHE199" s="54"/>
      <c r="AHF199" s="54"/>
      <c r="AHG199" s="54"/>
      <c r="AHH199" s="54"/>
      <c r="AHI199" s="54"/>
      <c r="AHJ199" s="54"/>
      <c r="AHK199" s="54"/>
      <c r="AHL199" s="54"/>
      <c r="AHM199" s="54"/>
      <c r="AHN199" s="54"/>
      <c r="AHO199" s="54"/>
      <c r="AHP199" s="54"/>
      <c r="AHQ199" s="54"/>
      <c r="AHR199" s="54"/>
      <c r="AHS199" s="54"/>
      <c r="AHT199" s="54"/>
      <c r="AHU199" s="54"/>
      <c r="AHV199" s="54"/>
      <c r="AHW199" s="54"/>
      <c r="AHX199" s="54"/>
      <c r="AHY199" s="54"/>
      <c r="AHZ199" s="54"/>
      <c r="AIA199" s="54"/>
      <c r="AIB199" s="54"/>
      <c r="AIC199" s="54"/>
      <c r="AID199" s="54"/>
      <c r="AIE199" s="54"/>
      <c r="AIF199" s="54"/>
      <c r="AIG199" s="54"/>
      <c r="AIH199" s="54"/>
      <c r="AII199" s="54"/>
      <c r="AIJ199" s="54"/>
      <c r="AIK199" s="54"/>
      <c r="AIL199" s="54"/>
      <c r="AIM199" s="54"/>
      <c r="AIN199" s="54"/>
      <c r="AIO199" s="54"/>
      <c r="AIP199" s="54"/>
      <c r="AIQ199" s="54"/>
      <c r="AIR199" s="54"/>
      <c r="AIS199" s="54"/>
      <c r="AIT199" s="54"/>
      <c r="AIU199" s="54"/>
      <c r="AIV199" s="54"/>
      <c r="AIW199" s="54"/>
      <c r="AIX199" s="54"/>
      <c r="AIY199" s="54"/>
      <c r="AIZ199" s="54"/>
      <c r="AJA199" s="54"/>
      <c r="AJB199" s="54"/>
      <c r="AJC199" s="54"/>
      <c r="AJD199" s="54"/>
      <c r="AJE199" s="54"/>
      <c r="AJF199" s="54"/>
      <c r="AJG199" s="54"/>
      <c r="AJH199" s="54"/>
      <c r="AJI199" s="54"/>
      <c r="AJJ199" s="54"/>
      <c r="AJK199" s="54"/>
      <c r="AJL199" s="54"/>
      <c r="AJM199" s="54"/>
      <c r="AJN199" s="54"/>
      <c r="AJO199" s="54"/>
      <c r="AJP199" s="54"/>
      <c r="AJQ199" s="54"/>
      <c r="AJR199" s="54"/>
      <c r="AJS199" s="54"/>
      <c r="AJT199" s="54"/>
      <c r="AJU199" s="54"/>
      <c r="AJV199" s="54"/>
      <c r="AJW199" s="54"/>
      <c r="AJX199" s="54"/>
      <c r="AJY199" s="54"/>
      <c r="AJZ199" s="54"/>
      <c r="AKA199" s="54"/>
      <c r="AKB199" s="54"/>
      <c r="AKC199" s="54"/>
      <c r="AKD199" s="54"/>
      <c r="AKE199" s="54"/>
      <c r="AKF199" s="54"/>
      <c r="AKG199" s="54"/>
      <c r="AKH199" s="54"/>
      <c r="AKI199" s="54"/>
      <c r="AKJ199" s="54"/>
      <c r="AKK199" s="54"/>
      <c r="AKL199" s="54"/>
      <c r="AKM199" s="54"/>
      <c r="AKN199" s="54"/>
      <c r="AKO199" s="54"/>
      <c r="AKP199" s="54"/>
      <c r="AKQ199" s="54"/>
      <c r="AKR199" s="54"/>
      <c r="AKS199" s="54"/>
      <c r="AKT199" s="54"/>
      <c r="AKU199" s="54"/>
      <c r="AKV199" s="54"/>
      <c r="AKW199" s="54"/>
      <c r="AKX199" s="54"/>
      <c r="AKY199" s="54"/>
      <c r="AKZ199" s="54"/>
      <c r="ALA199" s="54"/>
      <c r="ALB199" s="54"/>
      <c r="ALC199" s="54"/>
      <c r="ALD199" s="54"/>
      <c r="ALE199" s="54"/>
      <c r="ALF199" s="54"/>
      <c r="ALG199" s="54"/>
      <c r="ALH199" s="54"/>
      <c r="ALI199" s="54"/>
      <c r="ALJ199" s="54"/>
      <c r="ALK199" s="54"/>
      <c r="ALL199" s="54"/>
      <c r="ALM199" s="54"/>
      <c r="ALN199" s="54"/>
      <c r="ALO199" s="54"/>
      <c r="ALP199" s="54"/>
      <c r="ALQ199" s="54"/>
      <c r="ALR199" s="54"/>
      <c r="ALS199" s="54"/>
      <c r="ALT199" s="54"/>
      <c r="ALU199" s="54"/>
      <c r="ALV199" s="54"/>
      <c r="ALW199" s="54"/>
      <c r="ALX199" s="54"/>
      <c r="ALY199" s="54"/>
      <c r="ALZ199" s="54"/>
      <c r="AMA199" s="54"/>
      <c r="AMB199" s="54"/>
      <c r="AMC199" s="54"/>
      <c r="AMD199" s="54"/>
      <c r="AME199" s="54"/>
      <c r="AMF199" s="54"/>
      <c r="AMG199" s="54"/>
      <c r="AMH199" s="54"/>
    </row>
    <row r="200" spans="1:1022" x14ac:dyDescent="0.3">
      <c r="I200" s="80"/>
      <c r="J200" s="80"/>
      <c r="K200" s="80"/>
      <c r="L200" s="80"/>
      <c r="M200" s="80"/>
      <c r="N200" s="80"/>
      <c r="O200" s="80"/>
      <c r="P200" s="76"/>
    </row>
    <row r="201" spans="1:1022" x14ac:dyDescent="0.3">
      <c r="I201" s="80"/>
      <c r="J201" s="80"/>
      <c r="K201" s="80"/>
      <c r="L201" s="80"/>
      <c r="M201" s="80"/>
      <c r="N201" s="80"/>
      <c r="O201" s="80"/>
      <c r="P201" s="76"/>
    </row>
    <row r="202" spans="1:1022" x14ac:dyDescent="0.3">
      <c r="I202" s="80"/>
      <c r="J202" s="80"/>
      <c r="K202" s="80"/>
      <c r="L202" s="80"/>
      <c r="M202" s="80"/>
      <c r="N202" s="80"/>
      <c r="O202" s="80"/>
      <c r="P202" s="76"/>
    </row>
    <row r="203" spans="1:1022" x14ac:dyDescent="0.3">
      <c r="I203" s="80"/>
      <c r="J203" s="80"/>
      <c r="K203" s="80"/>
      <c r="L203" s="80"/>
      <c r="M203" s="80"/>
      <c r="N203" s="80"/>
      <c r="O203" s="80"/>
      <c r="P203" s="76"/>
    </row>
    <row r="204" spans="1:1022" x14ac:dyDescent="0.3">
      <c r="I204" s="80"/>
      <c r="J204" s="80"/>
      <c r="K204" s="80"/>
      <c r="L204" s="80"/>
      <c r="M204" s="80"/>
      <c r="N204" s="80"/>
      <c r="O204" s="80"/>
      <c r="P204" s="76"/>
    </row>
    <row r="205" spans="1:1022" x14ac:dyDescent="0.3">
      <c r="I205" s="80"/>
      <c r="J205" s="80"/>
      <c r="K205" s="80"/>
      <c r="L205" s="80"/>
      <c r="M205" s="80"/>
      <c r="N205" s="80"/>
      <c r="O205" s="80"/>
      <c r="P205" s="76"/>
    </row>
    <row r="206" spans="1:1022" x14ac:dyDescent="0.3">
      <c r="I206" s="80"/>
      <c r="J206" s="80"/>
      <c r="K206" s="80"/>
      <c r="L206" s="80"/>
      <c r="M206" s="80"/>
      <c r="N206" s="80"/>
      <c r="O206" s="80"/>
      <c r="P206" s="76"/>
    </row>
    <row r="207" spans="1:1022" x14ac:dyDescent="0.3">
      <c r="I207" s="80"/>
      <c r="J207" s="80"/>
      <c r="K207" s="80"/>
      <c r="L207" s="80"/>
      <c r="M207" s="80"/>
      <c r="N207" s="80"/>
      <c r="O207" s="80"/>
      <c r="P207" s="76"/>
    </row>
    <row r="208" spans="1:1022" x14ac:dyDescent="0.3">
      <c r="I208" s="80"/>
      <c r="J208" s="80"/>
      <c r="K208" s="80"/>
      <c r="L208" s="80"/>
      <c r="M208" s="80"/>
      <c r="N208" s="80"/>
      <c r="O208" s="80"/>
      <c r="P208" s="76"/>
    </row>
    <row r="209" spans="9:16" x14ac:dyDescent="0.3">
      <c r="I209" s="80"/>
      <c r="J209" s="80"/>
      <c r="K209" s="80"/>
      <c r="L209" s="80"/>
      <c r="M209" s="80"/>
      <c r="N209" s="80"/>
      <c r="O209" s="80"/>
      <c r="P209" s="76"/>
    </row>
    <row r="210" spans="9:16" x14ac:dyDescent="0.3">
      <c r="I210" s="80"/>
      <c r="J210" s="80"/>
      <c r="K210" s="80"/>
      <c r="L210" s="80"/>
      <c r="M210" s="80"/>
      <c r="N210" s="80"/>
      <c r="O210" s="80"/>
      <c r="P210" s="76"/>
    </row>
    <row r="211" spans="9:16" x14ac:dyDescent="0.3">
      <c r="I211" s="80"/>
      <c r="J211" s="80"/>
      <c r="K211" s="80"/>
      <c r="L211" s="80"/>
      <c r="M211" s="80"/>
      <c r="N211" s="80"/>
      <c r="O211" s="80"/>
      <c r="P211" s="76"/>
    </row>
    <row r="212" spans="9:16" x14ac:dyDescent="0.3">
      <c r="I212" s="80"/>
      <c r="J212" s="80"/>
      <c r="K212" s="80"/>
      <c r="L212" s="80"/>
      <c r="M212" s="80"/>
      <c r="N212" s="80"/>
      <c r="O212" s="80"/>
    </row>
    <row r="213" spans="9:16" x14ac:dyDescent="0.3">
      <c r="I213" s="75"/>
      <c r="J213" s="76"/>
      <c r="K213" s="76"/>
      <c r="L213" s="76"/>
      <c r="M213" s="76"/>
      <c r="N213" s="76"/>
      <c r="O213" s="76"/>
    </row>
  </sheetData>
  <mergeCells count="350">
    <mergeCell ref="A9:A14"/>
    <mergeCell ref="B9:B14"/>
    <mergeCell ref="C9:C14"/>
    <mergeCell ref="D9:D14"/>
    <mergeCell ref="A33:A38"/>
    <mergeCell ref="B33:B38"/>
    <mergeCell ref="A39:A44"/>
    <mergeCell ref="B39:B44"/>
    <mergeCell ref="A45:A50"/>
    <mergeCell ref="B45:B50"/>
    <mergeCell ref="A15:A20"/>
    <mergeCell ref="B15:B20"/>
    <mergeCell ref="A21:A26"/>
    <mergeCell ref="B21:B26"/>
    <mergeCell ref="A27:A32"/>
    <mergeCell ref="B27:B32"/>
    <mergeCell ref="C15:C20"/>
    <mergeCell ref="D15:D20"/>
    <mergeCell ref="C21:C26"/>
    <mergeCell ref="D21:D26"/>
    <mergeCell ref="C27:C32"/>
    <mergeCell ref="D27:D32"/>
    <mergeCell ref="B69:B74"/>
    <mergeCell ref="A70:A74"/>
    <mergeCell ref="B75:B80"/>
    <mergeCell ref="A76:A80"/>
    <mergeCell ref="B81:B86"/>
    <mergeCell ref="A82:A86"/>
    <mergeCell ref="A51:A56"/>
    <mergeCell ref="B51:B56"/>
    <mergeCell ref="B57:B62"/>
    <mergeCell ref="A58:A62"/>
    <mergeCell ref="A63:A68"/>
    <mergeCell ref="B63:B68"/>
    <mergeCell ref="B105:B110"/>
    <mergeCell ref="A106:A110"/>
    <mergeCell ref="B111:B116"/>
    <mergeCell ref="A112:A116"/>
    <mergeCell ref="B117:B122"/>
    <mergeCell ref="A118:A122"/>
    <mergeCell ref="B87:B92"/>
    <mergeCell ref="A88:A92"/>
    <mergeCell ref="B93:B98"/>
    <mergeCell ref="A94:A98"/>
    <mergeCell ref="B99:B104"/>
    <mergeCell ref="A100:A104"/>
    <mergeCell ref="B141:B146"/>
    <mergeCell ref="A142:A146"/>
    <mergeCell ref="B147:B152"/>
    <mergeCell ref="A148:A152"/>
    <mergeCell ref="B153:B158"/>
    <mergeCell ref="A154:A158"/>
    <mergeCell ref="B123:B128"/>
    <mergeCell ref="A124:A128"/>
    <mergeCell ref="B129:B134"/>
    <mergeCell ref="A130:A134"/>
    <mergeCell ref="B135:B140"/>
    <mergeCell ref="A136:A140"/>
    <mergeCell ref="B177:B182"/>
    <mergeCell ref="A178:A182"/>
    <mergeCell ref="B183:B188"/>
    <mergeCell ref="A184:A188"/>
    <mergeCell ref="B189:B194"/>
    <mergeCell ref="A190:A194"/>
    <mergeCell ref="B159:B164"/>
    <mergeCell ref="A160:A164"/>
    <mergeCell ref="B165:B170"/>
    <mergeCell ref="A166:A170"/>
    <mergeCell ref="B171:B176"/>
    <mergeCell ref="A172:A176"/>
    <mergeCell ref="K5:K7"/>
    <mergeCell ref="L5:L7"/>
    <mergeCell ref="M5:O5"/>
    <mergeCell ref="M6:M7"/>
    <mergeCell ref="N6:N7"/>
    <mergeCell ref="O6:O7"/>
    <mergeCell ref="A5:A7"/>
    <mergeCell ref="B5:B7"/>
    <mergeCell ref="C5:D6"/>
    <mergeCell ref="E5:E7"/>
    <mergeCell ref="F5:F7"/>
    <mergeCell ref="G5:G7"/>
    <mergeCell ref="H5:H7"/>
    <mergeCell ref="I5:I7"/>
    <mergeCell ref="J5:J7"/>
    <mergeCell ref="C51:C56"/>
    <mergeCell ref="D51:D56"/>
    <mergeCell ref="C57:C62"/>
    <mergeCell ref="D57:D62"/>
    <mergeCell ref="C63:C68"/>
    <mergeCell ref="C69:C74"/>
    <mergeCell ref="D63:D68"/>
    <mergeCell ref="D69:D74"/>
    <mergeCell ref="C33:C38"/>
    <mergeCell ref="D33:D38"/>
    <mergeCell ref="C39:C44"/>
    <mergeCell ref="D39:D44"/>
    <mergeCell ref="C45:C50"/>
    <mergeCell ref="D45:D50"/>
    <mergeCell ref="C93:C98"/>
    <mergeCell ref="D93:D98"/>
    <mergeCell ref="C99:C104"/>
    <mergeCell ref="D99:D104"/>
    <mergeCell ref="C105:C110"/>
    <mergeCell ref="D105:D110"/>
    <mergeCell ref="C75:C80"/>
    <mergeCell ref="D75:D80"/>
    <mergeCell ref="C81:C86"/>
    <mergeCell ref="D81:D86"/>
    <mergeCell ref="C87:C92"/>
    <mergeCell ref="D87:D92"/>
    <mergeCell ref="C135:C140"/>
    <mergeCell ref="D135:D140"/>
    <mergeCell ref="C141:C146"/>
    <mergeCell ref="D141:D146"/>
    <mergeCell ref="C111:C116"/>
    <mergeCell ref="D111:D116"/>
    <mergeCell ref="C117:C122"/>
    <mergeCell ref="D117:D122"/>
    <mergeCell ref="C123:C128"/>
    <mergeCell ref="D123:D128"/>
    <mergeCell ref="C183:C188"/>
    <mergeCell ref="D183:D188"/>
    <mergeCell ref="C189:C194"/>
    <mergeCell ref="D189:D194"/>
    <mergeCell ref="I15:I20"/>
    <mergeCell ref="J15:J20"/>
    <mergeCell ref="I33:I38"/>
    <mergeCell ref="J33:J38"/>
    <mergeCell ref="I51:I56"/>
    <mergeCell ref="J51:J56"/>
    <mergeCell ref="C165:C170"/>
    <mergeCell ref="D165:D170"/>
    <mergeCell ref="C171:C176"/>
    <mergeCell ref="D171:D176"/>
    <mergeCell ref="C177:C182"/>
    <mergeCell ref="D177:D182"/>
    <mergeCell ref="C147:C152"/>
    <mergeCell ref="D147:D152"/>
    <mergeCell ref="C153:C158"/>
    <mergeCell ref="D153:D158"/>
    <mergeCell ref="C159:C164"/>
    <mergeCell ref="D159:D164"/>
    <mergeCell ref="C129:C134"/>
    <mergeCell ref="D129:D134"/>
    <mergeCell ref="K15:K20"/>
    <mergeCell ref="L15:L20"/>
    <mergeCell ref="M15:M20"/>
    <mergeCell ref="N15:N20"/>
    <mergeCell ref="O15:O20"/>
    <mergeCell ref="I21:I26"/>
    <mergeCell ref="J21:J26"/>
    <mergeCell ref="K21:K26"/>
    <mergeCell ref="L21:L26"/>
    <mergeCell ref="M21:M26"/>
    <mergeCell ref="N21:N26"/>
    <mergeCell ref="O21:O26"/>
    <mergeCell ref="I27:I32"/>
    <mergeCell ref="J27:J32"/>
    <mergeCell ref="K27:K32"/>
    <mergeCell ref="L27:L32"/>
    <mergeCell ref="M27:M32"/>
    <mergeCell ref="N27:N32"/>
    <mergeCell ref="O27:O32"/>
    <mergeCell ref="K33:K38"/>
    <mergeCell ref="L33:L38"/>
    <mergeCell ref="M33:M38"/>
    <mergeCell ref="N33:N38"/>
    <mergeCell ref="O33:O38"/>
    <mergeCell ref="I39:I44"/>
    <mergeCell ref="J39:J44"/>
    <mergeCell ref="K39:K44"/>
    <mergeCell ref="L39:L44"/>
    <mergeCell ref="M39:M44"/>
    <mergeCell ref="N39:N44"/>
    <mergeCell ref="O39:O44"/>
    <mergeCell ref="I45:I50"/>
    <mergeCell ref="J45:J50"/>
    <mergeCell ref="K45:K50"/>
    <mergeCell ref="L45:L50"/>
    <mergeCell ref="M45:M50"/>
    <mergeCell ref="N45:N50"/>
    <mergeCell ref="O45:O50"/>
    <mergeCell ref="K51:K56"/>
    <mergeCell ref="L51:L56"/>
    <mergeCell ref="M51:M56"/>
    <mergeCell ref="N51:N56"/>
    <mergeCell ref="O51:O56"/>
    <mergeCell ref="I57:I62"/>
    <mergeCell ref="J57:J62"/>
    <mergeCell ref="K57:K62"/>
    <mergeCell ref="L57:L62"/>
    <mergeCell ref="M57:M62"/>
    <mergeCell ref="N57:N62"/>
    <mergeCell ref="O57:O62"/>
    <mergeCell ref="I63:I68"/>
    <mergeCell ref="J63:J68"/>
    <mergeCell ref="K63:K68"/>
    <mergeCell ref="L63:L68"/>
    <mergeCell ref="M63:M68"/>
    <mergeCell ref="N63:N68"/>
    <mergeCell ref="O63:O68"/>
    <mergeCell ref="O69:O74"/>
    <mergeCell ref="I75:I80"/>
    <mergeCell ref="J75:J80"/>
    <mergeCell ref="K75:K80"/>
    <mergeCell ref="L75:L80"/>
    <mergeCell ref="M75:M80"/>
    <mergeCell ref="N75:N80"/>
    <mergeCell ref="O75:O80"/>
    <mergeCell ref="I69:I74"/>
    <mergeCell ref="J69:J74"/>
    <mergeCell ref="K69:K74"/>
    <mergeCell ref="L69:L74"/>
    <mergeCell ref="M69:M74"/>
    <mergeCell ref="N69:N74"/>
    <mergeCell ref="O81:O86"/>
    <mergeCell ref="I87:I92"/>
    <mergeCell ref="J87:J92"/>
    <mergeCell ref="K87:K92"/>
    <mergeCell ref="L87:L92"/>
    <mergeCell ref="M87:M92"/>
    <mergeCell ref="N87:N92"/>
    <mergeCell ref="O87:O92"/>
    <mergeCell ref="I81:I86"/>
    <mergeCell ref="J81:J86"/>
    <mergeCell ref="K81:K86"/>
    <mergeCell ref="L81:L86"/>
    <mergeCell ref="M81:M86"/>
    <mergeCell ref="N81:N86"/>
    <mergeCell ref="O93:O98"/>
    <mergeCell ref="I99:I104"/>
    <mergeCell ref="J99:J104"/>
    <mergeCell ref="K99:K104"/>
    <mergeCell ref="L99:L104"/>
    <mergeCell ref="M99:M104"/>
    <mergeCell ref="N99:N104"/>
    <mergeCell ref="O99:O104"/>
    <mergeCell ref="I93:I98"/>
    <mergeCell ref="J93:J98"/>
    <mergeCell ref="K93:K98"/>
    <mergeCell ref="L93:L98"/>
    <mergeCell ref="M93:M98"/>
    <mergeCell ref="N93:N98"/>
    <mergeCell ref="O105:O110"/>
    <mergeCell ref="I111:I116"/>
    <mergeCell ref="J111:J116"/>
    <mergeCell ref="K111:K116"/>
    <mergeCell ref="L111:L116"/>
    <mergeCell ref="M111:M116"/>
    <mergeCell ref="N111:N116"/>
    <mergeCell ref="O111:O116"/>
    <mergeCell ref="I105:I110"/>
    <mergeCell ref="J105:J110"/>
    <mergeCell ref="K105:K110"/>
    <mergeCell ref="L105:L110"/>
    <mergeCell ref="M105:M110"/>
    <mergeCell ref="N105:N110"/>
    <mergeCell ref="O117:O122"/>
    <mergeCell ref="I123:I128"/>
    <mergeCell ref="J123:J128"/>
    <mergeCell ref="K123:K128"/>
    <mergeCell ref="L123:L128"/>
    <mergeCell ref="M123:M128"/>
    <mergeCell ref="N123:N128"/>
    <mergeCell ref="O123:O128"/>
    <mergeCell ref="I117:I122"/>
    <mergeCell ref="J117:J122"/>
    <mergeCell ref="K117:K122"/>
    <mergeCell ref="L117:L122"/>
    <mergeCell ref="M117:M122"/>
    <mergeCell ref="N117:N122"/>
    <mergeCell ref="O129:O134"/>
    <mergeCell ref="I135:I140"/>
    <mergeCell ref="J135:J140"/>
    <mergeCell ref="K135:K140"/>
    <mergeCell ref="L135:L140"/>
    <mergeCell ref="M135:M140"/>
    <mergeCell ref="N135:N140"/>
    <mergeCell ref="O135:O140"/>
    <mergeCell ref="I129:I134"/>
    <mergeCell ref="J129:J134"/>
    <mergeCell ref="K129:K134"/>
    <mergeCell ref="L129:L134"/>
    <mergeCell ref="M129:M134"/>
    <mergeCell ref="N129:N134"/>
    <mergeCell ref="O141:O146"/>
    <mergeCell ref="I147:I152"/>
    <mergeCell ref="J147:J152"/>
    <mergeCell ref="K147:K152"/>
    <mergeCell ref="L147:L152"/>
    <mergeCell ref="M147:M152"/>
    <mergeCell ref="N147:N152"/>
    <mergeCell ref="O147:O152"/>
    <mergeCell ref="I141:I146"/>
    <mergeCell ref="J141:J146"/>
    <mergeCell ref="K141:K146"/>
    <mergeCell ref="L141:L146"/>
    <mergeCell ref="M141:M146"/>
    <mergeCell ref="N141:N146"/>
    <mergeCell ref="O153:O158"/>
    <mergeCell ref="I159:I164"/>
    <mergeCell ref="J159:J164"/>
    <mergeCell ref="K159:K164"/>
    <mergeCell ref="L159:L164"/>
    <mergeCell ref="M159:M164"/>
    <mergeCell ref="N159:N164"/>
    <mergeCell ref="O159:O164"/>
    <mergeCell ref="I153:I158"/>
    <mergeCell ref="J153:J158"/>
    <mergeCell ref="K153:K158"/>
    <mergeCell ref="L153:L158"/>
    <mergeCell ref="M153:M158"/>
    <mergeCell ref="N153:N158"/>
    <mergeCell ref="J171:J176"/>
    <mergeCell ref="K171:K176"/>
    <mergeCell ref="L171:L176"/>
    <mergeCell ref="M171:M176"/>
    <mergeCell ref="N171:N176"/>
    <mergeCell ref="O171:O176"/>
    <mergeCell ref="I165:I170"/>
    <mergeCell ref="J165:J170"/>
    <mergeCell ref="K165:K170"/>
    <mergeCell ref="L165:L170"/>
    <mergeCell ref="M165:M170"/>
    <mergeCell ref="N165:N170"/>
    <mergeCell ref="A1:O3"/>
    <mergeCell ref="O189:O194"/>
    <mergeCell ref="I189:I194"/>
    <mergeCell ref="J189:J194"/>
    <mergeCell ref="K189:K194"/>
    <mergeCell ref="L189:L194"/>
    <mergeCell ref="M189:M194"/>
    <mergeCell ref="N189:N194"/>
    <mergeCell ref="O177:O182"/>
    <mergeCell ref="I183:I188"/>
    <mergeCell ref="J183:J188"/>
    <mergeCell ref="K183:K188"/>
    <mergeCell ref="L183:L188"/>
    <mergeCell ref="M183:M188"/>
    <mergeCell ref="N183:N188"/>
    <mergeCell ref="O183:O188"/>
    <mergeCell ref="I177:I182"/>
    <mergeCell ref="J177:J182"/>
    <mergeCell ref="K177:K182"/>
    <mergeCell ref="L177:L182"/>
    <mergeCell ref="M177:M182"/>
    <mergeCell ref="N177:N182"/>
    <mergeCell ref="O165:O170"/>
    <mergeCell ref="I171:I176"/>
  </mergeCells>
  <pageMargins left="0.28402777777777799" right="0.43333333333333302" top="7.8750000000000001E-2" bottom="0.31527777777777799" header="0.1903125" footer="0.51180555555555496"/>
  <pageSetup paperSize="9" scale="4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Layout" workbookViewId="0">
      <selection activeCell="B5" sqref="B5:B6"/>
    </sheetView>
  </sheetViews>
  <sheetFormatPr defaultRowHeight="14.4" x14ac:dyDescent="0.3"/>
  <cols>
    <col min="1" max="1" width="4.88671875" customWidth="1"/>
    <col min="2" max="2" width="28.5546875" customWidth="1"/>
  </cols>
  <sheetData>
    <row r="1" spans="1:9" ht="29.4" customHeight="1" x14ac:dyDescent="0.3">
      <c r="A1" s="110" t="s">
        <v>130</v>
      </c>
      <c r="B1" s="110"/>
      <c r="C1" s="110"/>
      <c r="D1" s="110"/>
      <c r="E1" s="110"/>
      <c r="F1" s="110"/>
      <c r="G1" s="110"/>
      <c r="H1" s="110"/>
      <c r="I1" s="110"/>
    </row>
    <row r="2" spans="1:9" ht="42.6" customHeight="1" x14ac:dyDescent="0.3">
      <c r="A2" s="110" t="s">
        <v>132</v>
      </c>
      <c r="B2" s="110"/>
      <c r="C2" s="110"/>
      <c r="D2" s="110"/>
      <c r="E2" s="110"/>
      <c r="F2" s="110"/>
      <c r="G2" s="110"/>
      <c r="H2" s="110"/>
      <c r="I2" s="110"/>
    </row>
    <row r="3" spans="1:9" ht="28.2" customHeight="1" x14ac:dyDescent="0.3">
      <c r="A3" s="110" t="s">
        <v>131</v>
      </c>
      <c r="B3" s="110"/>
      <c r="C3" s="110"/>
      <c r="D3" s="110"/>
      <c r="E3" s="110"/>
      <c r="F3" s="110"/>
      <c r="G3" s="110"/>
      <c r="H3" s="110"/>
      <c r="I3" s="110"/>
    </row>
    <row r="5" spans="1:9" s="4" customFormat="1" ht="95.4" customHeight="1" x14ac:dyDescent="0.3">
      <c r="A5" s="112" t="s">
        <v>12</v>
      </c>
      <c r="B5" s="112" t="s">
        <v>13</v>
      </c>
      <c r="C5" s="112" t="s">
        <v>14</v>
      </c>
      <c r="D5" s="112" t="s">
        <v>15</v>
      </c>
      <c r="E5" s="112" t="s">
        <v>16</v>
      </c>
      <c r="F5" s="112" t="s">
        <v>17</v>
      </c>
      <c r="G5" s="112" t="s">
        <v>18</v>
      </c>
      <c r="H5" s="112"/>
      <c r="I5" s="112" t="s">
        <v>19</v>
      </c>
    </row>
    <row r="6" spans="1:9" x14ac:dyDescent="0.3">
      <c r="A6" s="112"/>
      <c r="B6" s="112"/>
      <c r="C6" s="112"/>
      <c r="D6" s="112"/>
      <c r="E6" s="112"/>
      <c r="F6" s="112"/>
      <c r="G6" s="2" t="s">
        <v>20</v>
      </c>
      <c r="H6" s="2" t="s">
        <v>21</v>
      </c>
      <c r="I6" s="112"/>
    </row>
    <row r="7" spans="1:9" x14ac:dyDescent="0.3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26.4" customHeight="1" x14ac:dyDescent="0.3">
      <c r="A8" s="112" t="s">
        <v>157</v>
      </c>
      <c r="B8" s="112"/>
      <c r="C8" s="112"/>
      <c r="D8" s="112"/>
      <c r="E8" s="112"/>
      <c r="F8" s="112"/>
      <c r="G8" s="112"/>
      <c r="H8" s="112"/>
      <c r="I8" s="112"/>
    </row>
    <row r="9" spans="1:9" ht="20.399999999999999" x14ac:dyDescent="0.3">
      <c r="A9" s="22">
        <v>1</v>
      </c>
      <c r="B9" s="24" t="s">
        <v>158</v>
      </c>
      <c r="C9" s="25" t="s">
        <v>21</v>
      </c>
      <c r="D9" s="25" t="s">
        <v>212</v>
      </c>
      <c r="E9" s="25">
        <v>100.1</v>
      </c>
      <c r="F9" s="25">
        <v>100.1</v>
      </c>
      <c r="G9" s="25">
        <v>0</v>
      </c>
      <c r="H9" s="7"/>
      <c r="I9" s="2"/>
    </row>
    <row r="10" spans="1:9" ht="22.2" customHeight="1" x14ac:dyDescent="0.3">
      <c r="A10" s="22">
        <v>2</v>
      </c>
      <c r="B10" s="24" t="s">
        <v>159</v>
      </c>
      <c r="C10" s="25" t="s">
        <v>164</v>
      </c>
      <c r="D10" s="25" t="s">
        <v>212</v>
      </c>
      <c r="E10" s="25">
        <v>3</v>
      </c>
      <c r="F10" s="25">
        <v>3</v>
      </c>
      <c r="G10" s="25">
        <v>0</v>
      </c>
      <c r="H10" s="7"/>
      <c r="I10" s="2"/>
    </row>
    <row r="11" spans="1:9" ht="40.799999999999997" x14ac:dyDescent="0.3">
      <c r="A11" s="22">
        <v>3</v>
      </c>
      <c r="B11" s="24" t="s">
        <v>163</v>
      </c>
      <c r="C11" s="25" t="s">
        <v>165</v>
      </c>
      <c r="D11" s="25" t="s">
        <v>212</v>
      </c>
      <c r="E11" s="25">
        <v>1600</v>
      </c>
      <c r="F11" s="25">
        <v>1600</v>
      </c>
      <c r="G11" s="25">
        <v>0</v>
      </c>
      <c r="H11" s="7"/>
      <c r="I11" s="7"/>
    </row>
    <row r="12" spans="1:9" ht="30.6" x14ac:dyDescent="0.3">
      <c r="A12" s="22">
        <v>4</v>
      </c>
      <c r="B12" s="24" t="s">
        <v>160</v>
      </c>
      <c r="C12" s="25" t="s">
        <v>21</v>
      </c>
      <c r="D12" s="25" t="s">
        <v>212</v>
      </c>
      <c r="E12" s="25">
        <v>25</v>
      </c>
      <c r="F12" s="25">
        <v>25</v>
      </c>
      <c r="G12" s="25">
        <v>0</v>
      </c>
      <c r="H12" s="7"/>
      <c r="I12" s="7"/>
    </row>
    <row r="13" spans="1:9" ht="40.799999999999997" x14ac:dyDescent="0.3">
      <c r="A13" s="22">
        <v>5</v>
      </c>
      <c r="B13" s="24" t="s">
        <v>161</v>
      </c>
      <c r="C13" s="25" t="s">
        <v>21</v>
      </c>
      <c r="D13" s="25" t="s">
        <v>212</v>
      </c>
      <c r="E13" s="25">
        <v>15</v>
      </c>
      <c r="F13" s="25">
        <v>15</v>
      </c>
      <c r="G13" s="25">
        <v>0</v>
      </c>
      <c r="H13" s="7"/>
      <c r="I13" s="7"/>
    </row>
    <row r="14" spans="1:9" ht="40.799999999999997" x14ac:dyDescent="0.3">
      <c r="A14" s="22">
        <v>6</v>
      </c>
      <c r="B14" s="27" t="s">
        <v>162</v>
      </c>
      <c r="C14" s="25" t="s">
        <v>21</v>
      </c>
      <c r="D14" s="25" t="s">
        <v>212</v>
      </c>
      <c r="E14" s="25">
        <v>0</v>
      </c>
      <c r="F14" s="25">
        <v>0</v>
      </c>
      <c r="G14" s="25">
        <v>0</v>
      </c>
      <c r="H14" s="26"/>
      <c r="I14" s="7"/>
    </row>
    <row r="15" spans="1:9" ht="37.200000000000003" customHeight="1" x14ac:dyDescent="0.3">
      <c r="A15" s="112" t="s">
        <v>166</v>
      </c>
      <c r="B15" s="111"/>
      <c r="C15" s="111"/>
      <c r="D15" s="111"/>
      <c r="E15" s="111"/>
      <c r="F15" s="111"/>
      <c r="G15" s="111"/>
      <c r="H15" s="112"/>
      <c r="I15" s="112"/>
    </row>
    <row r="16" spans="1:9" ht="51.6" customHeight="1" x14ac:dyDescent="0.3">
      <c r="A16" s="7">
        <v>1</v>
      </c>
      <c r="B16" s="29" t="s">
        <v>167</v>
      </c>
      <c r="C16" s="25" t="s">
        <v>21</v>
      </c>
      <c r="D16" s="28" t="s">
        <v>212</v>
      </c>
      <c r="E16" s="25">
        <v>100</v>
      </c>
      <c r="F16" s="25">
        <v>100</v>
      </c>
      <c r="G16" s="23"/>
      <c r="H16" s="2"/>
      <c r="I16" s="2"/>
    </row>
    <row r="17" spans="1:9" ht="30.6" x14ac:dyDescent="0.3">
      <c r="A17" s="7">
        <v>2</v>
      </c>
      <c r="B17" s="29" t="s">
        <v>168</v>
      </c>
      <c r="C17" s="25" t="s">
        <v>169</v>
      </c>
      <c r="D17" s="28" t="s">
        <v>212</v>
      </c>
      <c r="E17" s="25">
        <v>1</v>
      </c>
      <c r="F17" s="25">
        <v>1</v>
      </c>
      <c r="G17" s="23"/>
      <c r="H17" s="2"/>
      <c r="I17" s="2"/>
    </row>
    <row r="18" spans="1:9" ht="40.799999999999997" x14ac:dyDescent="0.3">
      <c r="A18" s="7">
        <v>3</v>
      </c>
      <c r="B18" s="29" t="s">
        <v>162</v>
      </c>
      <c r="C18" s="25" t="s">
        <v>21</v>
      </c>
      <c r="D18" s="28" t="s">
        <v>212</v>
      </c>
      <c r="E18" s="25">
        <v>0</v>
      </c>
      <c r="F18" s="25">
        <v>0</v>
      </c>
      <c r="G18" s="23"/>
      <c r="H18" s="7"/>
      <c r="I18" s="7"/>
    </row>
    <row r="19" spans="1:9" x14ac:dyDescent="0.3">
      <c r="A19" s="111" t="s">
        <v>170</v>
      </c>
      <c r="B19" s="111"/>
      <c r="C19" s="111"/>
      <c r="D19" s="111"/>
      <c r="E19" s="111"/>
      <c r="F19" s="111"/>
      <c r="G19" s="112"/>
      <c r="H19" s="112"/>
      <c r="I19" s="112"/>
    </row>
    <row r="20" spans="1:9" ht="55.2" customHeight="1" x14ac:dyDescent="0.3">
      <c r="A20" s="2">
        <v>1</v>
      </c>
      <c r="B20" s="30" t="s">
        <v>171</v>
      </c>
      <c r="C20" s="32" t="s">
        <v>21</v>
      </c>
      <c r="D20" s="25" t="s">
        <v>212</v>
      </c>
      <c r="E20" s="2">
        <v>100</v>
      </c>
      <c r="F20" s="2">
        <v>100</v>
      </c>
      <c r="G20" s="2"/>
      <c r="H20" s="2"/>
      <c r="I20" s="2"/>
    </row>
    <row r="21" spans="1:9" ht="60" customHeight="1" x14ac:dyDescent="0.3">
      <c r="A21" s="2">
        <v>2</v>
      </c>
      <c r="B21" s="31" t="s">
        <v>172</v>
      </c>
      <c r="C21" s="2" t="s">
        <v>21</v>
      </c>
      <c r="D21" s="25" t="s">
        <v>212</v>
      </c>
      <c r="E21" s="2">
        <v>0</v>
      </c>
      <c r="F21" s="2">
        <v>0</v>
      </c>
      <c r="G21" s="2"/>
      <c r="H21" s="2"/>
      <c r="I21" s="2"/>
    </row>
    <row r="22" spans="1:9" x14ac:dyDescent="0.3">
      <c r="A22" s="111" t="s">
        <v>173</v>
      </c>
      <c r="B22" s="111"/>
      <c r="C22" s="111"/>
      <c r="D22" s="111"/>
      <c r="E22" s="111"/>
      <c r="F22" s="111"/>
      <c r="G22" s="112"/>
      <c r="H22" s="112"/>
      <c r="I22" s="112"/>
    </row>
    <row r="23" spans="1:9" ht="55.2" customHeight="1" x14ac:dyDescent="0.3">
      <c r="A23" s="7">
        <v>1</v>
      </c>
      <c r="B23" s="30" t="s">
        <v>174</v>
      </c>
      <c r="C23" s="32" t="s">
        <v>21</v>
      </c>
      <c r="D23" s="28" t="s">
        <v>212</v>
      </c>
      <c r="E23" s="7">
        <v>1</v>
      </c>
      <c r="F23" s="7">
        <v>1</v>
      </c>
      <c r="G23" s="7"/>
      <c r="H23" s="7"/>
      <c r="I23" s="7"/>
    </row>
    <row r="24" spans="1:9" ht="37.200000000000003" customHeight="1" x14ac:dyDescent="0.3">
      <c r="A24" s="112" t="s">
        <v>175</v>
      </c>
      <c r="B24" s="111"/>
      <c r="C24" s="111"/>
      <c r="D24" s="111"/>
      <c r="E24" s="111"/>
      <c r="F24" s="111"/>
      <c r="G24" s="111"/>
      <c r="H24" s="112"/>
      <c r="I24" s="112"/>
    </row>
    <row r="25" spans="1:9" ht="51.6" customHeight="1" x14ac:dyDescent="0.3">
      <c r="A25" s="7">
        <v>1</v>
      </c>
      <c r="B25" s="31" t="s">
        <v>176</v>
      </c>
      <c r="C25" s="25" t="s">
        <v>21</v>
      </c>
      <c r="D25" s="28" t="s">
        <v>212</v>
      </c>
      <c r="E25" s="25" t="s">
        <v>213</v>
      </c>
      <c r="F25" s="25" t="s">
        <v>213</v>
      </c>
      <c r="G25" s="23"/>
      <c r="H25" s="7"/>
      <c r="I25" s="7"/>
    </row>
    <row r="26" spans="1:9" ht="40.799999999999997" customHeight="1" x14ac:dyDescent="0.3">
      <c r="A26" s="7">
        <v>2</v>
      </c>
      <c r="B26" s="31" t="s">
        <v>177</v>
      </c>
      <c r="C26" s="25" t="s">
        <v>21</v>
      </c>
      <c r="D26" s="28" t="s">
        <v>212</v>
      </c>
      <c r="E26" s="25">
        <v>100.1</v>
      </c>
      <c r="F26" s="25">
        <v>100.1</v>
      </c>
      <c r="G26" s="23"/>
      <c r="H26" s="7"/>
      <c r="I26" s="7"/>
    </row>
    <row r="27" spans="1:9" ht="27" customHeight="1" x14ac:dyDescent="0.3">
      <c r="A27" s="7">
        <v>3</v>
      </c>
      <c r="B27" s="31" t="s">
        <v>178</v>
      </c>
      <c r="C27" s="25" t="s">
        <v>179</v>
      </c>
      <c r="D27" s="28" t="s">
        <v>212</v>
      </c>
      <c r="E27" s="25">
        <v>0</v>
      </c>
      <c r="F27" s="25">
        <v>0</v>
      </c>
      <c r="G27" s="23"/>
      <c r="H27" s="7"/>
      <c r="I27" s="7"/>
    </row>
    <row r="28" spans="1:9" x14ac:dyDescent="0.3">
      <c r="A28" s="111" t="s">
        <v>180</v>
      </c>
      <c r="B28" s="111"/>
      <c r="C28" s="111"/>
      <c r="D28" s="111"/>
      <c r="E28" s="111"/>
      <c r="F28" s="111"/>
      <c r="G28" s="112"/>
      <c r="H28" s="112"/>
      <c r="I28" s="112"/>
    </row>
    <row r="29" spans="1:9" ht="55.2" customHeight="1" x14ac:dyDescent="0.3">
      <c r="A29" s="7">
        <v>1</v>
      </c>
      <c r="B29" s="30" t="s">
        <v>181</v>
      </c>
      <c r="C29" s="32" t="s">
        <v>21</v>
      </c>
      <c r="D29" s="28" t="s">
        <v>212</v>
      </c>
      <c r="E29" s="7">
        <v>100</v>
      </c>
      <c r="F29" s="7">
        <v>100</v>
      </c>
      <c r="G29" s="7"/>
      <c r="H29" s="7"/>
      <c r="I29" s="7"/>
    </row>
    <row r="30" spans="1:9" ht="37.200000000000003" customHeight="1" x14ac:dyDescent="0.3">
      <c r="A30" s="112" t="s">
        <v>182</v>
      </c>
      <c r="B30" s="111"/>
      <c r="C30" s="111"/>
      <c r="D30" s="111"/>
      <c r="E30" s="111"/>
      <c r="F30" s="111"/>
      <c r="G30" s="111"/>
      <c r="H30" s="112"/>
      <c r="I30" s="112"/>
    </row>
    <row r="31" spans="1:9" x14ac:dyDescent="0.3">
      <c r="A31" s="111" t="s">
        <v>183</v>
      </c>
      <c r="B31" s="111"/>
      <c r="C31" s="111"/>
      <c r="D31" s="111"/>
      <c r="E31" s="111"/>
      <c r="F31" s="111"/>
      <c r="G31" s="112"/>
      <c r="H31" s="112"/>
      <c r="I31" s="112"/>
    </row>
    <row r="32" spans="1:9" ht="55.2" customHeight="1" x14ac:dyDescent="0.3">
      <c r="A32" s="7">
        <v>1</v>
      </c>
      <c r="B32" s="30" t="s">
        <v>184</v>
      </c>
      <c r="C32" s="32" t="s">
        <v>185</v>
      </c>
      <c r="D32" s="28" t="s">
        <v>212</v>
      </c>
      <c r="E32" s="7">
        <v>1600</v>
      </c>
      <c r="F32" s="7">
        <v>1600</v>
      </c>
      <c r="G32" s="7"/>
      <c r="H32" s="7"/>
      <c r="I32" s="7"/>
    </row>
    <row r="33" spans="1:9" x14ac:dyDescent="0.3">
      <c r="A33" s="111" t="s">
        <v>187</v>
      </c>
      <c r="B33" s="111"/>
      <c r="C33" s="111"/>
      <c r="D33" s="111"/>
      <c r="E33" s="111"/>
      <c r="F33" s="111"/>
      <c r="G33" s="112"/>
      <c r="H33" s="112"/>
      <c r="I33" s="112"/>
    </row>
    <row r="34" spans="1:9" ht="55.2" customHeight="1" x14ac:dyDescent="0.3">
      <c r="A34" s="7">
        <v>1</v>
      </c>
      <c r="B34" s="30" t="s">
        <v>186</v>
      </c>
      <c r="C34" s="32" t="s">
        <v>164</v>
      </c>
      <c r="D34" s="28" t="s">
        <v>212</v>
      </c>
      <c r="E34" s="7">
        <v>3</v>
      </c>
      <c r="F34" s="7">
        <v>3</v>
      </c>
      <c r="G34" s="7"/>
      <c r="H34" s="7"/>
      <c r="I34" s="7"/>
    </row>
    <row r="35" spans="1:9" x14ac:dyDescent="0.3">
      <c r="A35" s="111" t="s">
        <v>188</v>
      </c>
      <c r="B35" s="111"/>
      <c r="C35" s="111"/>
      <c r="D35" s="111"/>
      <c r="E35" s="111"/>
      <c r="F35" s="111"/>
      <c r="G35" s="112"/>
      <c r="H35" s="112"/>
      <c r="I35" s="112"/>
    </row>
    <row r="36" spans="1:9" ht="55.2" customHeight="1" x14ac:dyDescent="0.3">
      <c r="A36" s="7">
        <v>1</v>
      </c>
      <c r="B36" s="30" t="s">
        <v>189</v>
      </c>
      <c r="C36" s="32" t="s">
        <v>21</v>
      </c>
      <c r="D36" s="28" t="s">
        <v>212</v>
      </c>
      <c r="E36" s="7">
        <v>75</v>
      </c>
      <c r="F36" s="7">
        <v>75</v>
      </c>
      <c r="G36" s="7"/>
      <c r="H36" s="7"/>
      <c r="I36" s="7"/>
    </row>
    <row r="37" spans="1:9" x14ac:dyDescent="0.3">
      <c r="A37" s="111" t="s">
        <v>190</v>
      </c>
      <c r="B37" s="111"/>
      <c r="C37" s="111"/>
      <c r="D37" s="111"/>
      <c r="E37" s="111"/>
      <c r="F37" s="111"/>
      <c r="G37" s="112"/>
      <c r="H37" s="112"/>
      <c r="I37" s="112"/>
    </row>
    <row r="38" spans="1:9" ht="55.2" customHeight="1" x14ac:dyDescent="0.3">
      <c r="A38" s="7">
        <v>1</v>
      </c>
      <c r="B38" s="30" t="s">
        <v>214</v>
      </c>
      <c r="C38" s="32" t="s">
        <v>21</v>
      </c>
      <c r="D38" s="28" t="s">
        <v>212</v>
      </c>
      <c r="E38" s="7">
        <v>10</v>
      </c>
      <c r="F38" s="7">
        <v>10</v>
      </c>
      <c r="G38" s="7"/>
      <c r="H38" s="7"/>
      <c r="I38" s="7"/>
    </row>
    <row r="39" spans="1:9" x14ac:dyDescent="0.3">
      <c r="A39" s="111" t="s">
        <v>194</v>
      </c>
      <c r="B39" s="111"/>
      <c r="C39" s="111"/>
      <c r="D39" s="111"/>
      <c r="E39" s="111"/>
      <c r="F39" s="111"/>
      <c r="G39" s="112"/>
      <c r="H39" s="112"/>
      <c r="I39" s="112"/>
    </row>
    <row r="40" spans="1:9" ht="55.2" customHeight="1" x14ac:dyDescent="0.3">
      <c r="A40" s="7">
        <v>1</v>
      </c>
      <c r="B40" s="30" t="s">
        <v>215</v>
      </c>
      <c r="C40" s="32" t="s">
        <v>21</v>
      </c>
      <c r="D40" s="28" t="s">
        <v>212</v>
      </c>
      <c r="E40" s="7">
        <v>80</v>
      </c>
      <c r="F40" s="7">
        <v>80</v>
      </c>
      <c r="G40" s="7"/>
      <c r="H40" s="7"/>
      <c r="I40" s="7"/>
    </row>
    <row r="41" spans="1:9" ht="37.200000000000003" customHeight="1" x14ac:dyDescent="0.3">
      <c r="A41" s="112" t="s">
        <v>193</v>
      </c>
      <c r="B41" s="111"/>
      <c r="C41" s="111"/>
      <c r="D41" s="111"/>
      <c r="E41" s="111"/>
      <c r="F41" s="111"/>
      <c r="G41" s="111"/>
      <c r="H41" s="112"/>
      <c r="I41" s="112"/>
    </row>
    <row r="42" spans="1:9" ht="24.6" customHeight="1" x14ac:dyDescent="0.3">
      <c r="A42" s="111" t="s">
        <v>191</v>
      </c>
      <c r="B42" s="111"/>
      <c r="C42" s="111"/>
      <c r="D42" s="111"/>
      <c r="E42" s="111"/>
      <c r="F42" s="111"/>
      <c r="G42" s="112"/>
      <c r="H42" s="112"/>
      <c r="I42" s="112"/>
    </row>
    <row r="43" spans="1:9" ht="55.2" customHeight="1" x14ac:dyDescent="0.3">
      <c r="A43" s="7">
        <v>1</v>
      </c>
      <c r="B43" s="30" t="s">
        <v>195</v>
      </c>
      <c r="C43" s="32" t="s">
        <v>21</v>
      </c>
      <c r="D43" s="28" t="s">
        <v>212</v>
      </c>
      <c r="E43" s="7">
        <v>10</v>
      </c>
      <c r="F43" s="7">
        <v>10</v>
      </c>
      <c r="G43" s="7"/>
      <c r="H43" s="7"/>
      <c r="I43" s="7"/>
    </row>
    <row r="44" spans="1:9" ht="30.6" customHeight="1" x14ac:dyDescent="0.3">
      <c r="A44" s="111" t="s">
        <v>192</v>
      </c>
      <c r="B44" s="111"/>
      <c r="C44" s="111"/>
      <c r="D44" s="111"/>
      <c r="E44" s="111"/>
      <c r="F44" s="111"/>
      <c r="G44" s="112"/>
      <c r="H44" s="112"/>
      <c r="I44" s="112"/>
    </row>
    <row r="45" spans="1:9" ht="55.2" customHeight="1" x14ac:dyDescent="0.3">
      <c r="A45" s="7">
        <v>1</v>
      </c>
      <c r="B45" s="30" t="s">
        <v>196</v>
      </c>
      <c r="C45" s="32" t="s">
        <v>21</v>
      </c>
      <c r="D45" s="28" t="s">
        <v>212</v>
      </c>
      <c r="E45" s="7">
        <v>30</v>
      </c>
      <c r="F45" s="7">
        <v>30</v>
      </c>
      <c r="G45" s="7"/>
      <c r="H45" s="7"/>
      <c r="I45" s="7"/>
    </row>
    <row r="46" spans="1:9" ht="37.200000000000003" customHeight="1" x14ac:dyDescent="0.3">
      <c r="A46" s="112" t="s">
        <v>197</v>
      </c>
      <c r="B46" s="111"/>
      <c r="C46" s="111"/>
      <c r="D46" s="111"/>
      <c r="E46" s="111"/>
      <c r="F46" s="111"/>
      <c r="G46" s="111"/>
      <c r="H46" s="112"/>
      <c r="I46" s="112"/>
    </row>
    <row r="47" spans="1:9" ht="24.6" customHeight="1" x14ac:dyDescent="0.3">
      <c r="A47" s="111" t="s">
        <v>198</v>
      </c>
      <c r="B47" s="111"/>
      <c r="C47" s="111"/>
      <c r="D47" s="111"/>
      <c r="E47" s="111"/>
      <c r="F47" s="111"/>
      <c r="G47" s="112"/>
      <c r="H47" s="112"/>
      <c r="I47" s="112"/>
    </row>
    <row r="48" spans="1:9" ht="55.2" customHeight="1" x14ac:dyDescent="0.3">
      <c r="A48" s="7">
        <v>1</v>
      </c>
      <c r="B48" s="30" t="s">
        <v>199</v>
      </c>
      <c r="C48" s="32" t="s">
        <v>21</v>
      </c>
      <c r="D48" s="28" t="s">
        <v>212</v>
      </c>
      <c r="E48" s="7">
        <v>30</v>
      </c>
      <c r="F48" s="7">
        <v>30</v>
      </c>
      <c r="G48" s="7"/>
      <c r="H48" s="7"/>
      <c r="I48" s="7"/>
    </row>
    <row r="49" spans="1:9" ht="37.200000000000003" customHeight="1" x14ac:dyDescent="0.3">
      <c r="A49" s="112" t="s">
        <v>200</v>
      </c>
      <c r="B49" s="111"/>
      <c r="C49" s="111"/>
      <c r="D49" s="111"/>
      <c r="E49" s="111"/>
      <c r="F49" s="111"/>
      <c r="G49" s="111"/>
      <c r="H49" s="112"/>
      <c r="I49" s="112"/>
    </row>
    <row r="50" spans="1:9" ht="30" customHeight="1" x14ac:dyDescent="0.3">
      <c r="A50" s="111" t="s">
        <v>201</v>
      </c>
      <c r="B50" s="111"/>
      <c r="C50" s="111"/>
      <c r="D50" s="111"/>
      <c r="E50" s="111"/>
      <c r="F50" s="111"/>
      <c r="G50" s="112"/>
      <c r="H50" s="112"/>
      <c r="I50" s="112"/>
    </row>
    <row r="51" spans="1:9" ht="55.2" customHeight="1" x14ac:dyDescent="0.3">
      <c r="A51" s="7">
        <v>1</v>
      </c>
      <c r="B51" s="30" t="s">
        <v>203</v>
      </c>
      <c r="C51" s="32" t="s">
        <v>21</v>
      </c>
      <c r="D51" s="28" t="s">
        <v>212</v>
      </c>
      <c r="E51" s="7">
        <v>3</v>
      </c>
      <c r="F51" s="7">
        <v>3</v>
      </c>
      <c r="G51" s="7"/>
      <c r="H51" s="7"/>
      <c r="I51" s="7"/>
    </row>
    <row r="52" spans="1:9" ht="36" customHeight="1" x14ac:dyDescent="0.3">
      <c r="A52" s="111" t="s">
        <v>202</v>
      </c>
      <c r="B52" s="111"/>
      <c r="C52" s="111"/>
      <c r="D52" s="111"/>
      <c r="E52" s="111"/>
      <c r="F52" s="111"/>
      <c r="G52" s="112"/>
      <c r="H52" s="112"/>
      <c r="I52" s="112"/>
    </row>
    <row r="53" spans="1:9" ht="55.2" customHeight="1" x14ac:dyDescent="0.3">
      <c r="A53" s="7">
        <v>1</v>
      </c>
      <c r="B53" s="30" t="s">
        <v>204</v>
      </c>
      <c r="C53" s="32" t="s">
        <v>164</v>
      </c>
      <c r="D53" s="28" t="s">
        <v>212</v>
      </c>
      <c r="E53" s="7">
        <v>60</v>
      </c>
      <c r="F53" s="7">
        <v>60</v>
      </c>
      <c r="G53" s="7"/>
      <c r="H53" s="7"/>
      <c r="I53" s="7"/>
    </row>
    <row r="54" spans="1:9" ht="37.200000000000003" customHeight="1" x14ac:dyDescent="0.3">
      <c r="A54" s="112" t="s">
        <v>205</v>
      </c>
      <c r="B54" s="111"/>
      <c r="C54" s="111"/>
      <c r="D54" s="111"/>
      <c r="E54" s="111"/>
      <c r="F54" s="111"/>
      <c r="G54" s="111"/>
      <c r="H54" s="112"/>
      <c r="I54" s="112"/>
    </row>
    <row r="55" spans="1:9" ht="24.6" customHeight="1" x14ac:dyDescent="0.3">
      <c r="A55" s="111" t="s">
        <v>206</v>
      </c>
      <c r="B55" s="111"/>
      <c r="C55" s="111"/>
      <c r="D55" s="111"/>
      <c r="E55" s="111"/>
      <c r="F55" s="111"/>
      <c r="G55" s="112"/>
      <c r="H55" s="112"/>
      <c r="I55" s="112"/>
    </row>
    <row r="56" spans="1:9" ht="55.2" customHeight="1" x14ac:dyDescent="0.3">
      <c r="A56" s="7">
        <v>1</v>
      </c>
      <c r="B56" s="30" t="s">
        <v>207</v>
      </c>
      <c r="C56" s="32" t="s">
        <v>21</v>
      </c>
      <c r="D56" s="28" t="s">
        <v>212</v>
      </c>
      <c r="E56" s="7">
        <v>60</v>
      </c>
      <c r="F56" s="7">
        <v>60</v>
      </c>
      <c r="G56" s="7"/>
      <c r="H56" s="7"/>
      <c r="I56" s="7"/>
    </row>
    <row r="57" spans="1:9" ht="37.200000000000003" customHeight="1" x14ac:dyDescent="0.3">
      <c r="A57" s="112" t="s">
        <v>208</v>
      </c>
      <c r="B57" s="111"/>
      <c r="C57" s="111"/>
      <c r="D57" s="111"/>
      <c r="E57" s="111"/>
      <c r="F57" s="111"/>
      <c r="G57" s="111"/>
      <c r="H57" s="112"/>
      <c r="I57" s="112"/>
    </row>
    <row r="58" spans="1:9" ht="24.6" customHeight="1" x14ac:dyDescent="0.3">
      <c r="A58" s="111" t="s">
        <v>209</v>
      </c>
      <c r="B58" s="111"/>
      <c r="C58" s="111"/>
      <c r="D58" s="111"/>
      <c r="E58" s="111"/>
      <c r="F58" s="111"/>
      <c r="G58" s="112"/>
      <c r="H58" s="112"/>
      <c r="I58" s="112"/>
    </row>
    <row r="59" spans="1:9" ht="55.2" customHeight="1" x14ac:dyDescent="0.3">
      <c r="A59" s="7">
        <v>1</v>
      </c>
      <c r="B59" s="30" t="s">
        <v>211</v>
      </c>
      <c r="C59" s="32" t="s">
        <v>21</v>
      </c>
      <c r="D59" s="28" t="s">
        <v>212</v>
      </c>
      <c r="E59" s="7">
        <v>10</v>
      </c>
      <c r="F59" s="7">
        <v>10</v>
      </c>
      <c r="G59" s="7"/>
      <c r="H59" s="7"/>
      <c r="I59" s="7"/>
    </row>
    <row r="60" spans="1:9" ht="24.6" customHeight="1" x14ac:dyDescent="0.3">
      <c r="A60" s="111" t="s">
        <v>210</v>
      </c>
      <c r="B60" s="111"/>
      <c r="C60" s="111"/>
      <c r="D60" s="111"/>
      <c r="E60" s="111"/>
      <c r="F60" s="111"/>
      <c r="G60" s="112"/>
      <c r="H60" s="112"/>
      <c r="I60" s="112"/>
    </row>
    <row r="61" spans="1:9" ht="55.2" customHeight="1" x14ac:dyDescent="0.3">
      <c r="A61" s="7">
        <v>1</v>
      </c>
      <c r="B61" s="30" t="s">
        <v>211</v>
      </c>
      <c r="C61" s="32" t="s">
        <v>21</v>
      </c>
      <c r="D61" s="28" t="s">
        <v>212</v>
      </c>
      <c r="E61" s="7">
        <v>10</v>
      </c>
      <c r="F61" s="7">
        <v>10</v>
      </c>
      <c r="G61" s="7"/>
      <c r="H61" s="7"/>
      <c r="I61" s="7"/>
    </row>
  </sheetData>
  <mergeCells count="36">
    <mergeCell ref="A60:I60"/>
    <mergeCell ref="A54:I54"/>
    <mergeCell ref="A55:I55"/>
    <mergeCell ref="A52:I52"/>
    <mergeCell ref="A57:I57"/>
    <mergeCell ref="A58:I58"/>
    <mergeCell ref="A47:I47"/>
    <mergeCell ref="A49:I49"/>
    <mergeCell ref="A50:I50"/>
    <mergeCell ref="A41:I41"/>
    <mergeCell ref="A42:I42"/>
    <mergeCell ref="A44:I44"/>
    <mergeCell ref="A39:I39"/>
    <mergeCell ref="A46:I46"/>
    <mergeCell ref="A35:I35"/>
    <mergeCell ref="A37:I37"/>
    <mergeCell ref="A28:I28"/>
    <mergeCell ref="A30:I30"/>
    <mergeCell ref="A31:I31"/>
    <mergeCell ref="A33:I33"/>
    <mergeCell ref="A1:I1"/>
    <mergeCell ref="A2:I2"/>
    <mergeCell ref="A3:I3"/>
    <mergeCell ref="A22:I22"/>
    <mergeCell ref="A24:I24"/>
    <mergeCell ref="A8:I8"/>
    <mergeCell ref="A15:I15"/>
    <mergeCell ref="A19:I19"/>
    <mergeCell ref="A5:A6"/>
    <mergeCell ref="B5:B6"/>
    <mergeCell ref="C5:C6"/>
    <mergeCell ref="D5:D6"/>
    <mergeCell ref="E5:E6"/>
    <mergeCell ref="F5:F6"/>
    <mergeCell ref="G5:H5"/>
    <mergeCell ref="I5:I6"/>
  </mergeCells>
  <pageMargins left="0.29166666666666669" right="0.15833333333333333" top="0.29166666666666669" bottom="9.166666666666666E-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workbookViewId="0">
      <selection activeCell="D20" sqref="D20"/>
    </sheetView>
  </sheetViews>
  <sheetFormatPr defaultRowHeight="14.4" x14ac:dyDescent="0.3"/>
  <cols>
    <col min="1" max="1" width="43.109375" customWidth="1"/>
    <col min="2" max="2" width="16.109375" customWidth="1"/>
    <col min="3" max="3" width="14.77734375" customWidth="1"/>
    <col min="4" max="4" width="18.21875" customWidth="1"/>
  </cols>
  <sheetData>
    <row r="1" spans="1:7" ht="40.799999999999997" customHeight="1" x14ac:dyDescent="0.3">
      <c r="A1" s="110" t="s">
        <v>235</v>
      </c>
      <c r="B1" s="113"/>
      <c r="C1" s="113"/>
      <c r="D1" s="113"/>
    </row>
    <row r="2" spans="1:7" ht="32.4" customHeight="1" x14ac:dyDescent="0.3">
      <c r="A2" s="113"/>
      <c r="B2" s="113"/>
      <c r="C2" s="113"/>
      <c r="D2" s="113"/>
    </row>
    <row r="3" spans="1:7" ht="31.8" customHeight="1" x14ac:dyDescent="0.3">
      <c r="A3" s="113"/>
      <c r="B3" s="113"/>
      <c r="C3" s="113"/>
      <c r="D3" s="113"/>
    </row>
    <row r="5" spans="1:7" x14ac:dyDescent="0.3">
      <c r="G5" s="1"/>
    </row>
    <row r="6" spans="1:7" x14ac:dyDescent="0.3">
      <c r="A6" s="112" t="s">
        <v>38</v>
      </c>
      <c r="B6" s="112" t="s">
        <v>39</v>
      </c>
      <c r="C6" s="112"/>
      <c r="D6" s="2" t="s">
        <v>40</v>
      </c>
    </row>
    <row r="7" spans="1:7" x14ac:dyDescent="0.3">
      <c r="A7" s="112"/>
      <c r="B7" s="2" t="s">
        <v>42</v>
      </c>
      <c r="C7" s="2" t="s">
        <v>43</v>
      </c>
      <c r="D7" s="2" t="s">
        <v>41</v>
      </c>
    </row>
    <row r="8" spans="1:7" x14ac:dyDescent="0.3">
      <c r="A8" s="2">
        <v>1</v>
      </c>
      <c r="B8" s="2">
        <v>2</v>
      </c>
      <c r="C8" s="2">
        <v>3</v>
      </c>
      <c r="D8" s="2">
        <v>4</v>
      </c>
    </row>
    <row r="9" spans="1:7" x14ac:dyDescent="0.3">
      <c r="A9" s="112" t="s">
        <v>44</v>
      </c>
      <c r="B9" s="112"/>
      <c r="C9" s="112"/>
      <c r="D9" s="112"/>
    </row>
    <row r="10" spans="1:7" x14ac:dyDescent="0.3">
      <c r="A10" s="3" t="s">
        <v>45</v>
      </c>
      <c r="B10" s="3">
        <v>0</v>
      </c>
      <c r="C10" s="3">
        <v>0</v>
      </c>
      <c r="D10" s="3"/>
    </row>
    <row r="11" spans="1:7" x14ac:dyDescent="0.3">
      <c r="A11" s="3" t="s">
        <v>46</v>
      </c>
      <c r="B11" s="3">
        <v>0</v>
      </c>
      <c r="C11" s="3">
        <v>0</v>
      </c>
      <c r="D11" s="3"/>
    </row>
    <row r="12" spans="1:7" x14ac:dyDescent="0.3">
      <c r="A12" s="3" t="s">
        <v>47</v>
      </c>
      <c r="B12" s="87">
        <f>B17+B22+B27+B32</f>
        <v>7455.9000000000005</v>
      </c>
      <c r="C12" s="87">
        <f>C17+C22+C27+C32</f>
        <v>7167.73</v>
      </c>
      <c r="D12" s="86">
        <f>C12/B12</f>
        <v>0.96135007175525411</v>
      </c>
    </row>
    <row r="13" spans="1:7" x14ac:dyDescent="0.3">
      <c r="A13" s="5" t="s">
        <v>48</v>
      </c>
      <c r="B13" s="88">
        <f>SUM(B10:B12)</f>
        <v>7455.9000000000005</v>
      </c>
      <c r="C13" s="88">
        <f>SUM(C10:C12)</f>
        <v>7167.73</v>
      </c>
      <c r="D13" s="86">
        <f>C13/B13</f>
        <v>0.96135007175525411</v>
      </c>
    </row>
    <row r="14" spans="1:7" x14ac:dyDescent="0.3">
      <c r="A14" s="112" t="s">
        <v>49</v>
      </c>
      <c r="B14" s="112"/>
      <c r="C14" s="112"/>
      <c r="D14" s="112"/>
    </row>
    <row r="15" spans="1:7" x14ac:dyDescent="0.3">
      <c r="A15" s="3" t="s">
        <v>45</v>
      </c>
      <c r="B15" s="3">
        <v>0</v>
      </c>
      <c r="C15" s="3">
        <v>0</v>
      </c>
      <c r="D15" s="3"/>
    </row>
    <row r="16" spans="1:7" x14ac:dyDescent="0.3">
      <c r="A16" s="3" t="s">
        <v>46</v>
      </c>
      <c r="B16" s="3">
        <v>0</v>
      </c>
      <c r="C16" s="3">
        <v>0</v>
      </c>
      <c r="D16" s="3"/>
    </row>
    <row r="17" spans="1:4" x14ac:dyDescent="0.3">
      <c r="A17" s="3" t="s">
        <v>47</v>
      </c>
      <c r="B17" s="3">
        <v>6135.8</v>
      </c>
      <c r="C17" s="3">
        <v>5848.65</v>
      </c>
      <c r="D17" s="86">
        <f>C17/B17</f>
        <v>0.95320088659995428</v>
      </c>
    </row>
    <row r="18" spans="1:4" x14ac:dyDescent="0.3">
      <c r="A18" s="5" t="s">
        <v>48</v>
      </c>
      <c r="B18" s="5"/>
      <c r="C18" s="5"/>
      <c r="D18" s="5"/>
    </row>
    <row r="19" spans="1:4" x14ac:dyDescent="0.3">
      <c r="A19" s="112" t="s">
        <v>50</v>
      </c>
      <c r="B19" s="112"/>
      <c r="C19" s="112"/>
      <c r="D19" s="112"/>
    </row>
    <row r="20" spans="1:4" x14ac:dyDescent="0.3">
      <c r="A20" s="3" t="s">
        <v>45</v>
      </c>
      <c r="B20" s="3">
        <v>0</v>
      </c>
      <c r="C20" s="3">
        <v>0</v>
      </c>
      <c r="D20" s="3"/>
    </row>
    <row r="21" spans="1:4" x14ac:dyDescent="0.3">
      <c r="A21" s="3" t="s">
        <v>46</v>
      </c>
      <c r="B21" s="3">
        <v>0</v>
      </c>
      <c r="C21" s="3">
        <v>0</v>
      </c>
      <c r="D21" s="3"/>
    </row>
    <row r="22" spans="1:4" x14ac:dyDescent="0.3">
      <c r="A22" s="3" t="s">
        <v>47</v>
      </c>
      <c r="B22" s="3">
        <v>267.7</v>
      </c>
      <c r="C22" s="3">
        <v>267.7</v>
      </c>
      <c r="D22" s="89">
        <f>C22/B22</f>
        <v>1</v>
      </c>
    </row>
    <row r="23" spans="1:4" x14ac:dyDescent="0.3">
      <c r="A23" s="5" t="s">
        <v>48</v>
      </c>
      <c r="B23" s="5"/>
      <c r="C23" s="5"/>
      <c r="D23" s="5"/>
    </row>
    <row r="24" spans="1:4" x14ac:dyDescent="0.3">
      <c r="A24" s="112" t="s">
        <v>51</v>
      </c>
      <c r="B24" s="112"/>
      <c r="C24" s="112"/>
      <c r="D24" s="112"/>
    </row>
    <row r="25" spans="1:4" x14ac:dyDescent="0.3">
      <c r="A25" s="3" t="s">
        <v>45</v>
      </c>
      <c r="B25" s="3">
        <v>0</v>
      </c>
      <c r="C25" s="3">
        <v>0</v>
      </c>
      <c r="D25" s="3"/>
    </row>
    <row r="26" spans="1:4" x14ac:dyDescent="0.3">
      <c r="A26" s="3" t="s">
        <v>46</v>
      </c>
      <c r="B26" s="3">
        <v>0</v>
      </c>
      <c r="C26" s="3">
        <v>0</v>
      </c>
      <c r="D26" s="3"/>
    </row>
    <row r="27" spans="1:4" x14ac:dyDescent="0.3">
      <c r="A27" s="3" t="s">
        <v>47</v>
      </c>
      <c r="B27" s="3">
        <v>900.8</v>
      </c>
      <c r="C27" s="3">
        <v>899.78</v>
      </c>
      <c r="D27" s="86">
        <f>C27/B27</f>
        <v>0.99886767317939607</v>
      </c>
    </row>
    <row r="28" spans="1:4" x14ac:dyDescent="0.3">
      <c r="A28" s="5" t="s">
        <v>48</v>
      </c>
      <c r="B28" s="5"/>
      <c r="C28" s="5"/>
      <c r="D28" s="5"/>
    </row>
    <row r="29" spans="1:4" x14ac:dyDescent="0.3">
      <c r="A29" s="112" t="s">
        <v>52</v>
      </c>
      <c r="B29" s="112"/>
      <c r="C29" s="112"/>
      <c r="D29" s="112"/>
    </row>
    <row r="30" spans="1:4" x14ac:dyDescent="0.3">
      <c r="A30" s="3" t="s">
        <v>45</v>
      </c>
      <c r="B30" s="3">
        <v>0</v>
      </c>
      <c r="C30" s="3">
        <v>0</v>
      </c>
      <c r="D30" s="3"/>
    </row>
    <row r="31" spans="1:4" x14ac:dyDescent="0.3">
      <c r="A31" s="3" t="s">
        <v>46</v>
      </c>
      <c r="B31" s="3">
        <v>0</v>
      </c>
      <c r="C31" s="3">
        <v>0</v>
      </c>
      <c r="D31" s="3"/>
    </row>
    <row r="32" spans="1:4" x14ac:dyDescent="0.3">
      <c r="A32" s="3" t="s">
        <v>47</v>
      </c>
      <c r="B32" s="3">
        <v>151.6</v>
      </c>
      <c r="C32" s="3">
        <v>151.6</v>
      </c>
      <c r="D32" s="89">
        <f>C32/B32</f>
        <v>1</v>
      </c>
    </row>
    <row r="33" spans="1:4" x14ac:dyDescent="0.3">
      <c r="A33" s="5" t="s">
        <v>48</v>
      </c>
      <c r="B33" s="5"/>
      <c r="C33" s="5"/>
      <c r="D33" s="5"/>
    </row>
    <row r="34" spans="1:4" x14ac:dyDescent="0.3">
      <c r="A34" s="112" t="s">
        <v>53</v>
      </c>
      <c r="B34" s="112"/>
      <c r="C34" s="112"/>
      <c r="D34" s="112"/>
    </row>
    <row r="35" spans="1:4" x14ac:dyDescent="0.3">
      <c r="A35" s="3" t="s">
        <v>45</v>
      </c>
      <c r="B35" s="3">
        <v>0</v>
      </c>
      <c r="C35" s="3">
        <v>0</v>
      </c>
      <c r="D35" s="3"/>
    </row>
    <row r="36" spans="1:4" x14ac:dyDescent="0.3">
      <c r="A36" s="3" t="s">
        <v>46</v>
      </c>
      <c r="B36" s="3">
        <v>0</v>
      </c>
      <c r="C36" s="3">
        <v>0</v>
      </c>
      <c r="D36" s="3"/>
    </row>
    <row r="37" spans="1:4" x14ac:dyDescent="0.3">
      <c r="A37" s="3" t="s">
        <v>47</v>
      </c>
      <c r="B37" s="3">
        <v>0</v>
      </c>
      <c r="C37" s="3">
        <v>0</v>
      </c>
      <c r="D37" s="3"/>
    </row>
    <row r="38" spans="1:4" x14ac:dyDescent="0.3">
      <c r="A38" s="5" t="s">
        <v>48</v>
      </c>
      <c r="B38" s="5">
        <v>0</v>
      </c>
      <c r="C38" s="5">
        <v>0</v>
      </c>
      <c r="D38" s="5"/>
    </row>
  </sheetData>
  <mergeCells count="9">
    <mergeCell ref="A29:D29"/>
    <mergeCell ref="A34:D34"/>
    <mergeCell ref="A1:D3"/>
    <mergeCell ref="A6:A7"/>
    <mergeCell ref="B6:C6"/>
    <mergeCell ref="A9:D9"/>
    <mergeCell ref="A14:D14"/>
    <mergeCell ref="A19:D19"/>
    <mergeCell ref="A24:D24"/>
  </mergeCells>
  <pageMargins left="0.4" right="8.3333333333333332E-3" top="0.3" bottom="0.2916666666666666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информ. цел показат</vt:lpstr>
      <vt:lpstr>отчет об испон.</vt:lpstr>
      <vt:lpstr>отчет цел.показ</vt:lpstr>
      <vt:lpstr>объем финанс</vt:lpstr>
      <vt:lpstr>'отчет об испон.'!Область_печати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2023-03-29T03:44:25Z</dcterms:modified>
</cp:coreProperties>
</file>